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563" documentId="120_S{2AC9BD13-BADA-5192-A53E-5A8FF88502F6}" xr6:coauthVersionLast="47" xr6:coauthVersionMax="47" xr10:uidLastSave="{C6AF2837-7C10-426A-A3CB-FA2D672EF6ED}"/>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1" i="2" l="1"/>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<sst xmlns="http://schemas.openxmlformats.org/spreadsheetml/2006/main" count="181515" uniqueCount="39136">
  <si>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</si>
  <si>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</si>
  <si>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</si>
  <si>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</si>
  <si>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</si>
  <si>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</si>
  <si>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</si>
  <si>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</si>
  <si>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</si>
  <si>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</si>
  <si>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</si>
  <si>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</si>
  <si>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</si>
  <si>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</si>
  <si>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</si>
  <si>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</si>
  <si>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</si>
  <si>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</si>
  <si>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</si>
  <si>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</si>
  <si>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</si>
  <si>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</si>
  <si>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</si>
  <si>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</si>
  <si>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</si>
  <si>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</si>
  <si>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</si>
  <si>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</si>
  <si>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</si>
  <si>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</si>
  <si>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</si>
  <si>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</si>
  <si>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</si>
  <si>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</si>
  <si>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</si>
  <si>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</si>
  <si>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</si>
  <si>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</si>
  <si>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</si>
  <si>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</si>
  <si>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</si>
  <si>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</si>
  <si>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</si>
  <si>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</si>
  <si>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</si>
  <si>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</si>
  <si>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</si>
  <si>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</si>
  <si>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</si>
  <si>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</si>
  <si>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</si>
  <si>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</si>
  <si>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</si>
  <si>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</si>
  <si>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</si>
  <si>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</si>
  <si>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</si>
  <si>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</si>
  <si>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</si>
  <si>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</si>
  <si>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</si>
  <si>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</si>
  <si>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</si>
  <si>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</si>
  <si>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</si>
  <si>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</si>
  <si>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</si>
  <si>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</si>
  <si>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</si>
  <si>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</si>
  <si>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</si>
  <si>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</si>
  <si>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</si>
  <si>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</si>
  <si>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</si>
  <si>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</si>
  <si>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</si>
  <si>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</si>
  <si>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</si>
  <si>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</si>
  <si>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</si>
  <si>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</si>
  <si>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</si>
  <si>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</si>
  <si>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</si>
  <si>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</si>
  <si>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</si>
  <si>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</si>
  <si>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</si>
  <si>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</si>
  <si>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</si>
  <si>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</si>
  <si>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</si>
  <si>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</si>
  <si>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</si>
  <si>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</si>
  <si>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</si>
  <si>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</si>
  <si>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</si>
  <si>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</si>
  <si>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</si>
  <si>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</si>
  <si>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</si>
  <si>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</si>
  <si>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</si>
  <si>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</si>
  <si>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</si>
  <si>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</si>
  <si>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</si>
  <si>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</si>
  <si>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</si>
  <si>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</si>
  <si>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</si>
  <si>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</si>
  <si>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</si>
  <si>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</si>
  <si>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</si>
  <si>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</si>
  <si>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</si>
  <si>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</si>
  <si>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</si>
  <si>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</si>
  <si>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</si>
  <si>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</si>
  <si>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</si>
  <si>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</si>
  <si>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</si>
  <si>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</si>
  <si>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</si>
  <si>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</si>
  <si>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</si>
  <si>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</si>
  <si>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</si>
  <si>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</si>
  <si>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</si>
  <si>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</si>
  <si>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</si>
  <si>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</si>
  <si>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</si>
  <si>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</si>
  <si>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</si>
  <si>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</si>
  <si>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</si>
  <si>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</si>
  <si>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</si>
  <si>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</si>
  <si>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</si>
  <si>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</si>
  <si>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</si>
  <si>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</si>
  <si>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</si>
  <si>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</si>
  <si>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</si>
  <si>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</si>
  <si>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</si>
  <si>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</si>
  <si>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</si>
  <si>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</si>
  <si>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</si>
  <si>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</si>
  <si>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</si>
  <si>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</si>
  <si>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</si>
  <si>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</si>
  <si>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</si>
  <si>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</si>
  <si>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</si>
  <si>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</si>
  <si>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</si>
  <si>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</si>
  <si>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</si>
  <si>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</si>
  <si>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</si>
  <si>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</si>
  <si>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</si>
  <si>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</si>
  <si>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</si>
  <si>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</si>
  <si>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</si>
  <si>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</si>
  <si>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</si>
  <si>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</si>
  <si>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</si>
  <si>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</si>
  <si>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</si>
  <si>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</si>
  <si>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</si>
  <si>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</si>
  <si>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</si>
  <si>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</si>
  <si>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</si>
  <si>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</si>
  <si>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</si>
  <si>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</si>
  <si>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</si>
  <si>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</si>
  <si>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</si>
  <si>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</si>
  <si>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</si>
  <si>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</si>
  <si>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</si>
  <si>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</si>
  <si>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</si>
  <si>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</si>
  <si>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</si>
  <si>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</si>
  <si>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</si>
  <si>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</si>
  <si>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</si>
  <si>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</si>
  <si>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</si>
  <si>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</si>
  <si>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</si>
  <si>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</si>
  <si>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</si>
  <si>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</si>
  <si>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</si>
  <si>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</si>
  <si>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</si>
  <si>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</si>
  <si>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</si>
  <si>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</si>
  <si>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</si>
  <si>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</si>
  <si>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</si>
  <si>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</si>
  <si>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</si>
  <si>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</si>
  <si>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</si>
  <si>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</si>
  <si>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</si>
  <si>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</si>
  <si>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</si>
  <si>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</si>
  <si>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</si>
  <si>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</si>
  <si>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</si>
  <si>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</si>
  <si>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</si>
  <si>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</si>
  <si>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</si>
  <si>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</si>
  <si>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</si>
  <si>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</si>
  <si>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</si>
  <si>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</si>
  <si>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</si>
  <si>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</si>
  <si>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</si>
  <si>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</si>
  <si>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</si>
  <si>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</si>
  <si>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</si>
  <si>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</si>
  <si>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</si>
  <si>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</si>
  <si>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</si>
  <si>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</si>
  <si>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</si>
  <si>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</si>
  <si>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</si>
  <si>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</si>
  <si>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</si>
  <si>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</si>
  <si>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</si>
  <si>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</si>
  <si>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</si>
  <si>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</si>
  <si>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</si>
  <si>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</si>
  <si>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</si>
  <si>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</si>
  <si>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</si>
  <si>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</si>
  <si>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</si>
  <si>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</si>
  <si>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</si>
  <si>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</si>
  <si>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</si>
  <si>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</si>
  <si>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</si>
  <si>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</si>
  <si>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</si>
  <si>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</si>
  <si>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</si>
  <si>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</si>
  <si>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</si>
  <si>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</si>
  <si>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</si>
  <si>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</si>
  <si>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</si>
  <si>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</si>
  <si>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</si>
  <si>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</si>
  <si>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</si>
  <si>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</si>
  <si>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</si>
  <si>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</si>
  <si>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</si>
  <si>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</si>
  <si>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</si>
  <si>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</si>
  <si>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</si>
  <si>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</si>
  <si>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</si>
  <si>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</si>
  <si>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</si>
  <si>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</si>
  <si>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</si>
  <si>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</si>
  <si>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</si>
  <si>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</si>
  <si>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</si>
  <si>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</si>
  <si>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</si>
  <si>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</si>
  <si>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</si>
  <si>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</si>
  <si>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</si>
  <si>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</si>
  <si>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</si>
  <si>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</si>
  <si>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</si>
  <si>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</si>
  <si>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</si>
  <si>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</si>
  <si>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</si>
  <si>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</si>
  <si>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</si>
  <si>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</si>
  <si>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</si>
  <si>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</si>
  <si>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</si>
  <si>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</si>
  <si>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</si>
  <si>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</si>
  <si>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</si>
  <si>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</si>
  <si>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</si>
  <si>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</si>
  <si>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</si>
  <si>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</si>
  <si>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</si>
  <si>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</si>
  <si>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</si>
  <si>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</si>
  <si>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</si>
  <si>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</si>
  <si>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</si>
  <si>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</si>
  <si>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</si>
  <si>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</si>
  <si>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</si>
  <si>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</si>
  <si>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</si>
  <si>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</si>
  <si>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</si>
  <si>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</si>
  <si>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</si>
  <si>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</si>
  <si>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</si>
  <si>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</si>
  <si>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</si>
  <si>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</si>
  <si>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</si>
  <si>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</si>
  <si>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</si>
  <si>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</si>
  <si>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</si>
  <si>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</si>
  <si>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</si>
  <si>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</si>
  <si>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</si>
  <si>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</si>
  <si>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</si>
  <si>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</si>
  <si>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</si>
  <si>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</si>
  <si>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</si>
  <si>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</si>
  <si>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</si>
  <si>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</si>
  <si>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</si>
  <si>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</si>
  <si>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</si>
  <si>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</si>
  <si>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</si>
  <si>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</si>
  <si>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</si>
  <si>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</si>
  <si>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</si>
  <si>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</si>
  <si>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</si>
  <si>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</si>
  <si>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</si>
  <si>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</si>
  <si>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</si>
  <si>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</si>
  <si>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</si>
  <si>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</si>
  <si>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</si>
  <si>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</si>
  <si>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</si>
  <si>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</si>
  <si>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</si>
  <si>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</si>
  <si>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</si>
  <si>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</si>
  <si>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</si>
  <si>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</si>
  <si>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</si>
  <si>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</si>
  <si>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</si>
  <si>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</si>
  <si>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</si>
  <si>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</si>
  <si>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</si>
  <si>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</si>
  <si>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</si>
  <si>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</si>
  <si>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</si>
  <si>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</si>
  <si>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</si>
  <si>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</si>
  <si>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</si>
  <si>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</si>
  <si>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</si>
  <si>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</si>
  <si>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</si>
  <si>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</si>
  <si>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</si>
  <si>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</si>
  <si>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</si>
  <si>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</si>
  <si>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</si>
  <si>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</si>
  <si>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</si>
  <si>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</si>
  <si>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</si>
  <si>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</si>
  <si>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</si>
  <si>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</si>
  <si>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</si>
  <si>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</si>
  <si>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</si>
  <si>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</si>
  <si>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</si>
  <si>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</si>
  <si>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</si>
  <si>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</si>
  <si>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</si>
  <si>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</si>
  <si>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</si>
  <si>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</si>
  <si>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</si>
  <si>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</si>
  <si>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</si>
  <si>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</si>
  <si>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</si>
  <si>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</si>
  <si>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</si>
  <si>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</si>
  <si>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</si>
  <si>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</si>
  <si>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</si>
  <si>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</si>
  <si>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</si>
  <si>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</si>
  <si>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</si>
  <si>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</si>
  <si>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</si>
  <si>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</si>
  <si>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</si>
  <si>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</si>
  <si>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</si>
  <si>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</si>
  <si>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</si>
  <si>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</si>
  <si>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</si>
  <si>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</si>
  <si>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</si>
  <si>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</si>
  <si>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</si>
  <si>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</si>
  <si>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</si>
  <si>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</si>
  <si>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</si>
  <si>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</si>
  <si>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</si>
  <si>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</si>
  <si>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</si>
  <si>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</si>
  <si>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</si>
  <si>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</si>
  <si>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</si>
  <si>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</si>
  <si>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</si>
  <si>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</si>
  <si>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</si>
  <si>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</si>
  <si>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</si>
  <si>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</si>
  <si>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</si>
  <si>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</si>
  <si>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</si>
  <si>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</si>
  <si>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</si>
  <si>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</si>
  <si>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</si>
  <si>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</si>
  <si>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</si>
  <si>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</si>
  <si>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</si>
  <si>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</si>
  <si>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</si>
  <si>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</si>
  <si>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</si>
  <si>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</si>
  <si>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</si>
  <si>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</si>
  <si>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</si>
  <si>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</si>
  <si>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</si>
  <si>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</si>
  <si>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</si>
  <si>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</si>
  <si>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</si>
  <si>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</si>
  <si>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</si>
  <si>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</si>
  <si>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</si>
  <si>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</si>
  <si>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</si>
  <si>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</si>
  <si>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</si>
  <si>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</si>
  <si>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</si>
  <si>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</si>
  <si>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</si>
  <si>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</si>
  <si>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</si>
  <si>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</si>
  <si>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</si>
  <si>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</si>
  <si>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</si>
  <si>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</si>
  <si>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</si>
  <si>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</si>
  <si>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</si>
  <si>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</si>
  <si>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</si>
  <si>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</si>
  <si>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</si>
  <si>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</si>
  <si>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</si>
  <si>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</si>
  <si>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</si>
  <si>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</si>
  <si>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</si>
  <si>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</si>
  <si>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</si>
  <si>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</si>
  <si>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</si>
  <si>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</si>
  <si>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</si>
  <si>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</si>
  <si>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</si>
  <si>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</si>
  <si>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</si>
  <si>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</si>
  <si>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</si>
  <si>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</si>
  <si>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</si>
  <si>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</si>
  <si>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</si>
  <si>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</si>
  <si>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</si>
  <si>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</si>
  <si>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</si>
  <si>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</si>
  <si>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</si>
  <si>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</si>
  <si>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</si>
  <si>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</si>
  <si>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</si>
  <si>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</si>
  <si>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</si>
  <si>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</si>
  <si>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</si>
  <si>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</si>
  <si>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</si>
  <si>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</si>
  <si>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</si>
  <si>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</si>
  <si>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</si>
  <si>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</si>
  <si>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</si>
  <si>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</si>
  <si>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</si>
  <si>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</si>
  <si>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</si>
  <si>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</si>
  <si>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</si>
  <si>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</si>
  <si>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</si>
  <si>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</si>
  <si>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</si>
  <si>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</si>
  <si>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</si>
  <si>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</si>
  <si>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</si>
  <si>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</si>
  <si>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</si>
  <si>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</si>
  <si>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</si>
  <si>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</si>
  <si>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</si>
  <si>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</si>
  <si>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</si>
  <si>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</si>
  <si>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</si>
  <si>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</si>
  <si>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</si>
  <si>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</si>
  <si>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</si>
  <si>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</si>
  <si>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</si>
  <si>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</si>
  <si>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</si>
  <si>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</si>
  <si>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</si>
  <si>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</si>
  <si>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</si>
  <si>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</si>
  <si>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</si>
  <si>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</si>
  <si>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</si>
  <si>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</si>
  <si>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</si>
  <si>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</si>
  <si>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</si>
  <si>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</si>
  <si>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</si>
  <si>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</si>
  <si>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</si>
  <si>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</si>
  <si>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</si>
  <si>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</si>
  <si>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</si>
  <si>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</si>
  <si>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</si>
  <si>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</si>
  <si>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</si>
  <si>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</si>
  <si>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</si>
  <si>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</si>
  <si>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</si>
  <si>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</si>
  <si>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</si>
  <si>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</si>
  <si>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</si>
  <si>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</si>
  <si>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</si>
  <si>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</si>
  <si>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</si>
  <si>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</si>
  <si>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</si>
  <si>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</si>
  <si>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</si>
  <si>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</si>
  <si>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</si>
  <si>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</si>
  <si>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</si>
  <si>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</si>
  <si>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</si>
  <si>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</si>
  <si>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</si>
  <si>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</si>
  <si>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</si>
  <si>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</si>
  <si>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</si>
  <si>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</si>
  <si>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</si>
  <si>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</si>
  <si>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</si>
  <si>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</si>
  <si>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</si>
  <si>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</si>
  <si>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</si>
  <si>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</si>
  <si>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</si>
  <si>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</si>
  <si>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</si>
  <si>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</si>
  <si>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</si>
  <si>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</si>
  <si>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</si>
  <si>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</si>
  <si>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</si>
  <si>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</si>
  <si>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</si>
  <si>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</si>
  <si>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</si>
  <si>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</si>
  <si>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</si>
  <si>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</si>
  <si>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</si>
  <si>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</si>
  <si>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</si>
  <si>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</si>
  <si>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</si>
  <si>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</si>
  <si>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</si>
  <si>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</si>
  <si>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</si>
  <si>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</si>
  <si>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</si>
  <si>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</si>
  <si>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</si>
  <si>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</si>
  <si>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</si>
  <si>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</si>
  <si>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</si>
  <si>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</si>
  <si>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</si>
  <si>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</si>
  <si>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</si>
  <si>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</si>
  <si>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</si>
  <si>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</si>
  <si>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</si>
  <si>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</si>
  <si>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</si>
  <si>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</si>
  <si>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</si>
  <si>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</si>
  <si>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</si>
  <si>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</si>
  <si>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</si>
  <si>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</si>
  <si>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</si>
  <si>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</si>
  <si>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</si>
  <si>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</si>
  <si>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</si>
  <si>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</si>
  <si>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</si>
  <si>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</si>
  <si>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</si>
  <si>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</si>
  <si>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</si>
  <si>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</si>
  <si>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</si>
  <si>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</si>
  <si>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</si>
  <si>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</si>
  <si>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</si>
  <si>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</si>
  <si>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</si>
  <si>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</si>
  <si>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</si>
  <si>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</si>
  <si>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</si>
  <si>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</si>
  <si>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</si>
  <si>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</si>
  <si>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</si>
  <si>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</si>
  <si>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</si>
  <si>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</si>
  <si>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</si>
  <si>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</si>
  <si>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</si>
  <si>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</si>
  <si>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</si>
  <si>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</si>
  <si>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</si>
  <si>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</si>
  <si>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</si>
  <si>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</si>
  <si>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</si>
  <si>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</si>
  <si>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</si>
  <si>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</si>
  <si>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</si>
  <si>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</si>
  <si>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</si>
  <si>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</si>
  <si>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</si>
  <si>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</si>
  <si>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</si>
  <si>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</si>
  <si>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</si>
  <si>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</si>
  <si>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</si>
  <si>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</si>
  <si>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</si>
  <si>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</si>
  <si>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</si>
  <si>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</si>
  <si>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</si>
  <si>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</si>
  <si>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</si>
  <si>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</si>
  <si>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</si>
  <si>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</si>
  <si>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</si>
  <si>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</si>
  <si>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</si>
  <si>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</si>
  <si>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</si>
  <si>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</si>
  <si>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</si>
  <si>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</si>
  <si>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</si>
  <si>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</si>
  <si>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</si>
  <si>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</si>
  <si>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</si>
  <si>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</si>
  <si>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</si>
  <si>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</si>
  <si>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</si>
  <si>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</si>
  <si>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</si>
  <si>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</si>
  <si>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</si>
  <si>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</si>
  <si>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</si>
  <si>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</si>
  <si>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</si>
  <si>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</si>
  <si>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</si>
  <si>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</si>
  <si>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</si>
  <si>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</si>
  <si>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</si>
  <si>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</si>
  <si>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</si>
  <si>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</si>
  <si>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</si>
  <si>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</si>
  <si>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</si>
  <si>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</si>
  <si>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</si>
  <si>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</si>
  <si>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</si>
  <si>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</si>
  <si>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</si>
  <si>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</si>
  <si>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</si>
  <si>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</si>
  <si>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</si>
  <si>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</si>
  <si>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</si>
  <si>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</si>
  <si>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</si>
  <si>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</si>
  <si>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</si>
  <si>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</si>
  <si>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</si>
  <si>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</si>
  <si>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</si>
  <si>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</si>
  <si>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</si>
  <si>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</si>
  <si>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</si>
  <si>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</si>
  <si>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</si>
  <si>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</si>
  <si>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</si>
  <si>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</si>
  <si>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</si>
  <si>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</si>
  <si>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</si>
  <si>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</si>
  <si>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</si>
  <si>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</si>
  <si>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</si>
  <si>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</si>
  <si>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</si>
  <si>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</si>
  <si>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</si>
  <si>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</si>
  <si>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</si>
  <si>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</si>
  <si>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</si>
  <si>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</si>
  <si>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</si>
  <si>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</si>
  <si>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</si>
  <si>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</si>
  <si>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</si>
  <si>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</si>
  <si>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</si>
  <si>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</si>
  <si>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</si>
  <si>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</si>
  <si>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</si>
  <si>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</si>
  <si>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</si>
  <si>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</si>
  <si>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</si>
  <si>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</si>
  <si>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</si>
  <si>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</si>
  <si>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</si>
  <si>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</si>
  <si>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</si>
  <si>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</si>
  <si>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</si>
  <si>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</si>
  <si>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</si>
  <si>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</si>
  <si>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</si>
  <si>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</si>
  <si>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</si>
  <si>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</si>
  <si>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</si>
  <si>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</si>
  <si>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</si>
  <si>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</si>
  <si>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</si>
  <si>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</si>
  <si>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</si>
  <si>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</si>
  <si>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</si>
  <si>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</si>
  <si>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</si>
  <si>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</si>
  <si>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</si>
  <si>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</si>
  <si>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</si>
  <si>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</si>
  <si>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</si>
  <si>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</si>
  <si>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</si>
  <si>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</si>
  <si>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</si>
  <si>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</si>
  <si>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</si>
  <si>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</si>
  <si>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</si>
  <si>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</si>
  <si>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</si>
  <si>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</si>
  <si>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</si>
  <si>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</si>
  <si>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</si>
  <si>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</si>
  <si>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</si>
  <si>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</si>
  <si>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</si>
  <si>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</si>
  <si>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</si>
  <si>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</si>
  <si>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</si>
  <si>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</si>
  <si>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</si>
  <si>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</si>
  <si>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</si>
  <si>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</si>
  <si>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</si>
  <si>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</si>
  <si>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</si>
  <si>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</si>
  <si>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</si>
  <si>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</si>
  <si>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</si>
  <si>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</si>
  <si>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</si>
  <si>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</si>
  <si>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</si>
  <si>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</si>
  <si>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</si>
  <si>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</si>
  <si>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</si>
  <si>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</si>
  <si>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</si>
  <si>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</si>
  <si>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</si>
  <si>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</si>
  <si>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</si>
  <si>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</si>
  <si>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</si>
  <si>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</si>
  <si>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</si>
  <si>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</si>
  <si>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</si>
  <si>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</si>
  <si>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</si>
  <si>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</si>
  <si>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</si>
  <si>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</si>
  <si>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</si>
  <si>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</si>
  <si>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</si>
  <si>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</si>
  <si>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</si>
  <si>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</si>
  <si>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</si>
  <si>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</si>
  <si>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</si>
  <si>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</si>
  <si>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</si>
  <si>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</si>
  <si>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</si>
  <si>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</si>
  <si>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</si>
  <si>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</si>
  <si>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</si>
  <si>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</si>
  <si>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</si>
  <si>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</si>
  <si>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</si>
  <si>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</si>
  <si>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</si>
  <si>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</si>
  <si>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</si>
  <si>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</si>
  <si>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</si>
  <si>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</si>
  <si>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</si>
  <si>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</si>
  <si>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</si>
  <si>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</si>
  <si>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</si>
  <si>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</si>
  <si>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</si>
  <si>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</si>
  <si>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</si>
  <si>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</si>
  <si>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</si>
  <si>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</si>
  <si>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</si>
  <si>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</si>
  <si>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</si>
  <si>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</si>
  <si>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</si>
  <si>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</si>
  <si>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</si>
  <si>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</si>
  <si>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</si>
  <si>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</si>
  <si>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</si>
  <si>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</si>
  <si>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</si>
  <si>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</si>
  <si>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</si>
  <si>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</si>
  <si>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</si>
  <si>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</si>
  <si>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</si>
  <si>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</si>
  <si>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</si>
  <si>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</si>
  <si>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</si>
  <si>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</si>
  <si>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</si>
  <si>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</si>
  <si>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</si>
  <si>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</si>
  <si>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</si>
  <si>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</si>
  <si>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</si>
  <si>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</si>
  <si>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</si>
  <si>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</si>
  <si>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</si>
  <si>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</si>
  <si>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</si>
  <si>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</si>
  <si>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</si>
  <si>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</si>
  <si>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</si>
  <si>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</si>
  <si>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</si>
  <si>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</si>
  <si>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</si>
  <si>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</si>
  <si>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</si>
  <si>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</si>
  <si>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</si>
  <si>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</si>
  <si>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</si>
  <si>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</si>
  <si>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</si>
  <si>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</si>
  <si>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</si>
  <si>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</si>
  <si>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</si>
  <si>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</si>
  <si>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</si>
  <si>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</si>
  <si>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</si>
  <si>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</si>
  <si>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</si>
  <si>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</si>
  <si>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</si>
  <si>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</si>
  <si>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</si>
  <si>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</si>
  <si>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</si>
  <si>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</si>
  <si>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</si>
  <si>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</si>
  <si>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</si>
  <si>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</si>
  <si>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</si>
  <si>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</si>
  <si>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</si>
  <si>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</si>
  <si>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</si>
  <si>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</si>
  <si>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</si>
  <si>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</si>
  <si>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</si>
  <si>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</si>
  <si>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</si>
  <si>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</si>
  <si>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</si>
  <si>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</si>
  <si>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</si>
  <si>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</si>
  <si>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</si>
  <si>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</si>
  <si>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</si>
  <si>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</si>
  <si>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</si>
  <si>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</si>
  <si>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</si>
  <si>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</si>
  <si>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</si>
  <si>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</si>
  <si>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</si>
  <si>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</si>
  <si>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</si>
  <si>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</si>
  <si>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</si>
  <si>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</si>
  <si>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</si>
  <si>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</si>
  <si>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</si>
  <si>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</si>
  <si>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</si>
  <si>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</si>
  <si>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</si>
  <si>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</si>
  <si>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</si>
  <si>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</si>
  <si>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</si>
  <si>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</si>
  <si>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</si>
  <si>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</si>
  <si>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</si>
  <si>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</si>
  <si>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</si>
  <si>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</si>
  <si>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</si>
  <si>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</si>
  <si>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</si>
  <si>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</si>
  <si>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</si>
  <si>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</si>
  <si>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</si>
  <si>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</si>
  <si>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</si>
  <si>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</si>
  <si>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</si>
  <si>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</si>
  <si>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</si>
  <si>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</si>
  <si>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</si>
  <si>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</si>
  <si>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</si>
  <si>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</si>
  <si>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</si>
  <si>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</si>
  <si>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</si>
  <si>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</si>
  <si>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</si>
  <si>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</si>
  <si>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</si>
  <si>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</si>
  <si>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</si>
  <si>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</si>
  <si>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</si>
  <si>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</si>
  <si>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</si>
  <si>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</si>
  <si>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</si>
  <si>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</si>
  <si>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</si>
  <si>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</si>
  <si>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</si>
  <si>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</si>
  <si>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</si>
  <si>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</si>
  <si>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</si>
  <si>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</si>
  <si>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</si>
  <si>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</si>
  <si>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</si>
  <si>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</si>
  <si>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</si>
  <si>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</si>
  <si>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</si>
  <si>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</si>
  <si>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</si>
  <si>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</si>
  <si>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</si>
  <si>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</si>
  <si>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</si>
  <si>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</si>
  <si>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</si>
  <si>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</si>
  <si>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</si>
  <si>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</si>
  <si>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</si>
  <si>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</si>
  <si>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</si>
  <si>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</si>
  <si>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</si>
  <si>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</si>
  <si>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</si>
  <si>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</si>
  <si>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</si>
  <si>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</si>
  <si>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</si>
  <si>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</si>
  <si>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</si>
  <si>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</si>
  <si>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</si>
  <si>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</si>
  <si>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</si>
  <si>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</si>
  <si>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</si>
  <si>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</si>
  <si>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</si>
  <si>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</si>
  <si>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</si>
  <si>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</si>
  <si>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</si>
  <si>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</si>
  <si>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</si>
  <si>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</si>
  <si>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</si>
  <si>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</si>
  <si>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</si>
  <si>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</si>
  <si>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</si>
  <si>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</si>
  <si>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</si>
  <si>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</si>
  <si>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</si>
  <si>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</si>
  <si>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</si>
  <si>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</si>
  <si>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</si>
  <si>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</si>
  <si>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</si>
  <si>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</si>
  <si>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</si>
  <si>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</si>
  <si>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</si>
  <si>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</si>
  <si>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</si>
  <si>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</si>
  <si>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</si>
  <si>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</si>
  <si>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</si>
  <si>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</si>
  <si>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</si>
  <si>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</si>
  <si>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</si>
  <si>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</si>
  <si>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</si>
  <si>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</si>
  <si>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</si>
  <si>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</si>
  <si>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</si>
  <si>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</si>
  <si>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</si>
  <si>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</si>
  <si>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</si>
  <si>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</si>
  <si>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</si>
  <si>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</si>
  <si>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</si>
  <si>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</si>
  <si>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</si>
  <si>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</si>
  <si>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</si>
  <si>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</si>
  <si>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</si>
  <si>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</si>
  <si>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</si>
  <si>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</si>
  <si>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</si>
  <si>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</si>
  <si>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</si>
  <si>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</si>
  <si>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</si>
  <si>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</si>
  <si>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</si>
  <si>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</si>
  <si>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</si>
  <si>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</si>
  <si>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</si>
  <si>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</si>
  <si>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</si>
  <si>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</si>
  <si>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</si>
  <si>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</si>
  <si>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</si>
  <si>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</si>
  <si>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</si>
  <si>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</si>
  <si>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</si>
  <si>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</si>
  <si>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</si>
  <si>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</si>
  <si>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</si>
  <si>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</si>
  <si>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</si>
  <si>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</si>
  <si>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</si>
  <si>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</si>
  <si>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</si>
  <si>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</si>
  <si>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</si>
  <si>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</si>
  <si>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</si>
  <si>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</si>
  <si>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</si>
  <si>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</si>
  <si>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</si>
  <si>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</si>
  <si>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</si>
  <si>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</si>
  <si>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</si>
  <si>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</si>
  <si>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</si>
  <si>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</si>
  <si>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</si>
  <si>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</si>
  <si>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</si>
  <si>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</si>
  <si>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</si>
  <si>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</si>
  <si>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</si>
  <si>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</si>
  <si>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</si>
  <si>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</si>
  <si>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</si>
  <si>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</si>
  <si>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</si>
  <si>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</si>
  <si>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</si>
  <si>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</si>
  <si>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</si>
  <si>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</si>
  <si>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</si>
  <si>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</si>
  <si>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</si>
  <si>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</si>
  <si>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</si>
  <si>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</si>
  <si>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</si>
  <si>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</si>
  <si>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</si>
  <si>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</si>
  <si>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</si>
  <si>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</si>
  <si>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</si>
  <si>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</si>
  <si>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</si>
  <si>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</si>
  <si>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</si>
  <si>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</si>
  <si>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</si>
  <si>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</si>
  <si>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</si>
  <si>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</si>
  <si>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</si>
  <si>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</si>
  <si>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</si>
  <si>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</si>
  <si>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</si>
  <si>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</si>
  <si>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</si>
  <si>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</si>
  <si>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</si>
  <si>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</si>
  <si>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</si>
  <si>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</si>
  <si>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</si>
  <si>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</si>
  <si>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</si>
  <si>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</si>
  <si>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</si>
  <si>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</si>
  <si>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</si>
  <si>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</si>
  <si>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</si>
  <si>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</si>
  <si>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</si>
  <si>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</si>
  <si>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</si>
  <si>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</si>
  <si>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</si>
  <si>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</si>
  <si>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</si>
  <si>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</si>
  <si>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</si>
  <si>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</si>
  <si>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</si>
  <si>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</si>
  <si>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</si>
  <si>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</si>
  <si>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</si>
  <si>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</si>
  <si>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</si>
  <si>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</si>
  <si>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</si>
  <si>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</si>
  <si>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</si>
  <si>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</si>
  <si>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</si>
  <si>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</si>
  <si>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</si>
  <si>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</si>
  <si>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</si>
  <si>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</si>
  <si>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</si>
  <si>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</si>
  <si>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</si>
  <si>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</si>
  <si>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</si>
  <si>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</si>
  <si>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</si>
  <si>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</si>
  <si>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</si>
  <si>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</si>
  <si>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</si>
  <si>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</si>
  <si>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</si>
  <si>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</si>
  <si>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</si>
  <si>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</si>
  <si>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</si>
  <si>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</si>
  <si>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</si>
  <si>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</si>
  <si>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</si>
  <si>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</si>
  <si>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</si>
  <si>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</si>
  <si>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</si>
  <si>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</si>
  <si>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</si>
  <si>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</si>
  <si>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</si>
  <si>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</si>
  <si>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</si>
  <si>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</si>
  <si>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</si>
  <si>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</si>
  <si>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</si>
  <si>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</si>
  <si>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</si>
  <si>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</si>
  <si>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</si>
  <si>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</si>
  <si>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</si>
  <si>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</si>
  <si>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</si>
  <si>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</si>
  <si>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</si>
  <si>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</si>
  <si>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</si>
  <si>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</si>
  <si>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</si>
  <si>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</si>
  <si>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</si>
  <si>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</si>
  <si>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</si>
  <si>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</si>
  <si>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</si>
  <si>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</si>
  <si>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</si>
  <si>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</si>
  <si>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</si>
  <si>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</si>
  <si>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</si>
  <si>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</si>
  <si>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</si>
  <si>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</si>
  <si>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</si>
  <si>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</si>
  <si>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</si>
  <si>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</si>
  <si>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</si>
  <si>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</si>
  <si>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</si>
  <si>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</si>
  <si>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</si>
  <si>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</si>
  <si>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</si>
  <si>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</si>
  <si>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</si>
  <si>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</si>
  <si>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</si>
  <si>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</si>
  <si>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</si>
  <si>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</si>
  <si>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</si>
  <si>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</si>
  <si>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</si>
  <si>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</si>
  <si>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</si>
  <si>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</si>
  <si>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</si>
  <si>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</si>
  <si>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</si>
  <si>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</si>
  <si>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</si>
  <si>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</si>
  <si>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</si>
  <si>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</si>
  <si>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</si>
  <si>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</si>
  <si>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</si>
  <si>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</si>
  <si>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</si>
  <si>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</si>
  <si>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</si>
  <si>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</si>
  <si>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</si>
  <si>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</si>
  <si>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</si>
  <si>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</si>
  <si>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</si>
  <si>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</si>
  <si>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</si>
  <si>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</si>
  <si>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</si>
  <si>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</si>
  <si>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</si>
  <si>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</si>
  <si>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</si>
  <si>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</si>
  <si>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</si>
  <si>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</si>
  <si>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</si>
  <si>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</si>
  <si>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</si>
  <si>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</si>
  <si>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</si>
  <si>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</si>
  <si>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</si>
  <si>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</si>
  <si>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</si>
  <si>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</si>
  <si>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</si>
  <si>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</si>
  <si>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</si>
  <si>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</si>
  <si>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</si>
  <si>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</si>
  <si>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</si>
  <si>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</si>
  <si>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</si>
  <si>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</si>
  <si>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</si>
  <si>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</si>
  <si>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</si>
  <si>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</si>
  <si>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</si>
  <si>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</si>
  <si>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</si>
  <si>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</si>
  <si>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</si>
  <si>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</si>
  <si>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</si>
  <si>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</si>
  <si>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</si>
  <si>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</si>
  <si>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</si>
  <si>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</si>
  <si>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</si>
  <si>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</si>
  <si>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</si>
  <si>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</si>
  <si>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</si>
  <si>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</si>
  <si>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</si>
  <si>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</si>
  <si>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</si>
  <si>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</si>
  <si>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</si>
  <si>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</si>
  <si>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</si>
  <si>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</si>
  <si>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</si>
  <si>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</si>
  <si>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</si>
  <si>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</si>
  <si>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</si>
  <si>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</si>
  <si>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</si>
  <si>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</si>
  <si>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</si>
  <si>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</si>
  <si>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</si>
  <si>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</si>
  <si>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</si>
  <si>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</si>
  <si>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</si>
  <si>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</si>
  <si>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</si>
  <si>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</si>
  <si>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</si>
  <si>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</si>
  <si>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</si>
  <si>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</si>
  <si>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</si>
  <si>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</si>
  <si>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</si>
  <si>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</si>
  <si>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</si>
  <si>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</si>
  <si>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</si>
  <si>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</si>
  <si>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</si>
  <si>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</si>
  <si>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</si>
  <si>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</si>
  <si>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</si>
  <si>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</si>
  <si>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</si>
  <si>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</si>
  <si>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</si>
  <si>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</si>
  <si>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</si>
  <si>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</si>
  <si>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</si>
  <si>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</si>
  <si>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</si>
  <si>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</si>
  <si>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</si>
  <si>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</si>
  <si>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</si>
  <si>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</si>
  <si>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</si>
  <si>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</si>
  <si>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</si>
  <si>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</si>
  <si>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</si>
  <si>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</si>
  <si>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</si>
  <si>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</si>
  <si>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</si>
  <si>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</si>
  <si>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</si>
  <si>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</si>
  <si>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</si>
  <si>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</si>
  <si>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</si>
  <si>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</si>
  <si>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</si>
  <si>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</si>
  <si>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</si>
  <si>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</si>
  <si>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</si>
  <si>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</si>
  <si>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</si>
  <si>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</si>
  <si>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</si>
  <si>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</si>
  <si>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</si>
  <si>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</si>
  <si>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</si>
  <si>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</si>
  <si>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</si>
  <si>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</si>
  <si>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</si>
  <si>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</si>
  <si>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</si>
  <si>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</si>
  <si>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</si>
  <si>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</si>
  <si>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</si>
  <si>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</si>
  <si>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</si>
  <si>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</si>
  <si>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</si>
  <si>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</si>
  <si>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</si>
  <si>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</si>
  <si>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</si>
  <si>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</si>
  <si>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</si>
  <si>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</si>
  <si>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</si>
  <si>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</si>
  <si>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</si>
  <si>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</si>
  <si>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</si>
  <si>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</si>
  <si>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</si>
  <si>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</si>
  <si>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</si>
  <si>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</si>
  <si>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</si>
  <si>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</si>
  <si>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</si>
  <si>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</si>
  <si>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</si>
  <si>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</si>
  <si>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</si>
  <si>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</si>
  <si>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</si>
  <si>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</si>
  <si>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</si>
  <si>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</si>
  <si>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</si>
  <si>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</si>
  <si>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</si>
  <si>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</si>
  <si>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</si>
  <si>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</si>
  <si>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</si>
  <si>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</si>
  <si>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</si>
  <si>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</si>
  <si>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</si>
  <si>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</si>
  <si>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</si>
  <si>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</si>
  <si>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</si>
  <si>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</si>
  <si>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</si>
  <si>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</si>
  <si>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</si>
  <si>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</si>
  <si>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</si>
  <si>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</si>
  <si>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</si>
  <si>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</si>
  <si>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</si>
  <si>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</si>
  <si>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</si>
  <si>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</si>
  <si>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</si>
  <si>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</si>
  <si>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</si>
  <si>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</si>
  <si>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</si>
  <si>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</si>
  <si>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</si>
  <si>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</si>
  <si>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</si>
  <si>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</si>
  <si>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</si>
  <si>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</si>
  <si>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</si>
  <si>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</si>
  <si>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</si>
  <si>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</si>
  <si>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</si>
  <si>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</si>
  <si>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</si>
  <si>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</si>
  <si>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</si>
  <si>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</si>
  <si>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</si>
  <si>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</si>
  <si>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</si>
  <si>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</si>
  <si>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</si>
  <si>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</si>
  <si>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</si>
  <si>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</si>
  <si>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</si>
  <si>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</si>
  <si>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</si>
  <si>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</si>
  <si>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</si>
  <si>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</si>
  <si>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</si>
  <si>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</si>
  <si>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</si>
  <si>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</si>
  <si>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</si>
  <si>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</si>
  <si>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</si>
  <si>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</si>
  <si>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</si>
  <si>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</si>
  <si>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</si>
  <si>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</si>
  <si>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</si>
  <si>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</si>
  <si>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</si>
  <si>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</si>
  <si>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</si>
  <si>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</si>
  <si>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</si>
  <si>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</si>
  <si>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</si>
  <si>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</si>
  <si>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</si>
  <si>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</si>
  <si>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</si>
  <si>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</si>
  <si>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</si>
  <si>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</si>
  <si>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</si>
  <si>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</si>
  <si>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</si>
  <si>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</si>
  <si>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</si>
  <si>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</si>
  <si>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</si>
  <si>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</si>
  <si>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</si>
  <si>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</si>
  <si>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</si>
  <si>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</si>
  <si>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</si>
  <si>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</si>
  <si>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</si>
  <si>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</si>
  <si>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</si>
  <si>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</si>
  <si>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</si>
  <si>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</si>
  <si>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</si>
  <si>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</si>
  <si>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</si>
  <si>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</si>
  <si>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</si>
  <si>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</si>
  <si>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</si>
  <si>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</si>
  <si>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</si>
  <si>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</si>
  <si>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</si>
  <si>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</si>
  <si>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</si>
  <si>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</si>
  <si>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</si>
  <si>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</si>
  <si>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</si>
  <si>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</si>
  <si>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</si>
  <si>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</si>
  <si>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</si>
  <si>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</si>
  <si>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</si>
  <si>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</si>
  <si>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</si>
  <si>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</si>
  <si>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</si>
  <si>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</si>
  <si>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</si>
  <si>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</si>
  <si>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</si>
  <si>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</si>
  <si>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</si>
  <si>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</si>
  <si>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</si>
  <si>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</si>
  <si>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</si>
  <si>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</si>
  <si>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</si>
  <si>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</si>
  <si>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</si>
  <si>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</si>
  <si>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</si>
  <si>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</si>
  <si>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</si>
  <si>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</si>
  <si>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</si>
  <si>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</si>
  <si>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</si>
  <si>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</si>
  <si>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</si>
  <si>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</si>
  <si>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</si>
  <si>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</si>
  <si>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</si>
  <si>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</si>
  <si>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</si>
  <si>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</si>
  <si>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</si>
  <si>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</si>
  <si>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</si>
  <si>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</si>
  <si>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</si>
  <si>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</si>
  <si>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</si>
  <si>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</si>
  <si>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</si>
  <si>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</si>
  <si>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</si>
  <si>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</si>
  <si>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</si>
  <si>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</si>
  <si>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</si>
  <si>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</si>
  <si>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</si>
  <si>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</si>
  <si>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</si>
  <si>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</si>
  <si>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</si>
  <si>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</si>
  <si>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</si>
  <si>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</si>
  <si>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</si>
  <si>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</si>
  <si>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</si>
  <si>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</si>
  <si>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</si>
  <si>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</si>
  <si>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</si>
  <si>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</si>
  <si>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</si>
  <si>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</si>
  <si>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</si>
  <si>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</si>
  <si>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</si>
  <si>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</si>
  <si>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</si>
  <si>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</si>
  <si>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</si>
  <si>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</si>
  <si>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</si>
  <si>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</si>
  <si>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</si>
  <si>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</si>
  <si>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</si>
  <si>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</si>
  <si>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</si>
  <si>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</si>
  <si>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</si>
  <si>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</si>
  <si>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</si>
  <si>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</si>
  <si>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</si>
  <si>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</si>
  <si>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</si>
  <si>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</si>
  <si>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</si>
  <si>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</si>
  <si>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</si>
  <si>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</si>
  <si>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</si>
  <si>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</si>
  <si>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</si>
  <si>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</si>
  <si>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</si>
  <si>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</si>
  <si>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</si>
  <si>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</si>
  <si>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</si>
  <si>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</si>
  <si>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</si>
  <si>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</si>
  <si>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</si>
  <si>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</si>
  <si>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</si>
  <si>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</si>
  <si>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</si>
  <si>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</si>
  <si>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</si>
  <si>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</si>
  <si>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</si>
  <si>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</si>
  <si>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</si>
  <si>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</si>
  <si>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</si>
  <si>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</si>
  <si>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</si>
  <si>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</si>
  <si>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</si>
  <si>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</si>
  <si>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</si>
  <si>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</si>
  <si>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</si>
  <si>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</si>
  <si>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</si>
  <si>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</si>
  <si>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</si>
  <si>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</si>
  <si>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</si>
  <si>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</si>
  <si>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</si>
  <si>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</si>
  <si>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</si>
  <si>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</si>
  <si>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</si>
  <si>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</si>
  <si>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</si>
  <si>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</si>
  <si>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</si>
  <si>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</si>
  <si>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</si>
  <si>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</si>
  <si>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</si>
  <si>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</si>
  <si>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</si>
  <si>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</si>
  <si>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</si>
  <si>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</si>
  <si>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</si>
  <si>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</si>
  <si>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</si>
  <si>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</si>
  <si>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</si>
  <si>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</si>
  <si>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</si>
  <si>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</si>
  <si>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</si>
  <si>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</si>
  <si>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</si>
  <si>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</si>
  <si>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</si>
  <si>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</si>
  <si>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</si>
  <si>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</si>
  <si>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</si>
  <si>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</si>
  <si>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</si>
  <si>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</si>
  <si>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</si>
  <si>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</si>
  <si>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</si>
  <si>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</si>
  <si>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</si>
  <si>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</si>
  <si>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</si>
  <si>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</si>
  <si>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</si>
  <si>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</si>
  <si>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</si>
  <si>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</si>
  <si>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</si>
  <si>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</si>
  <si>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</si>
  <si>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</si>
  <si>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</si>
  <si>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</si>
  <si>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</si>
  <si>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</si>
  <si>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</si>
  <si>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</si>
  <si>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</si>
  <si>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</si>
  <si>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</si>
  <si>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</si>
  <si>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</si>
  <si>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</si>
  <si>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</si>
  <si>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</si>
  <si>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</si>
  <si>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</si>
  <si>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</si>
  <si>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</si>
  <si>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</si>
  <si>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</si>
  <si>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</si>
  <si>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</si>
  <si>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</si>
  <si>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</si>
  <si>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</si>
  <si>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</si>
  <si>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</si>
  <si>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</si>
  <si>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</si>
  <si>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</si>
  <si>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</si>
  <si>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</si>
  <si>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</si>
  <si>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</si>
  <si>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</si>
  <si>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</si>
  <si>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</si>
  <si>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</si>
  <si>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</si>
  <si>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</si>
  <si>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</si>
  <si>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</si>
  <si>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</si>
  <si>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</si>
  <si>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</si>
  <si>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</si>
  <si>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</si>
  <si>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</si>
  <si>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</si>
  <si>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</si>
  <si>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</si>
  <si>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</si>
  <si>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</si>
  <si>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</si>
  <si>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</si>
  <si>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</si>
  <si>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</si>
  <si>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</si>
  <si>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</si>
  <si>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</si>
  <si>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</si>
  <si>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</si>
  <si>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</si>
  <si>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</si>
  <si>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</si>
  <si>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</si>
  <si>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</si>
  <si>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</si>
  <si>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</si>
  <si>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</si>
  <si>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</si>
  <si>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</si>
  <si>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</si>
  <si>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</si>
  <si>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</si>
  <si>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</si>
  <si>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</si>
  <si>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</si>
  <si>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</si>
  <si>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</si>
  <si>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</si>
  <si>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</si>
  <si>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</si>
  <si>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</si>
  <si>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</si>
  <si>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</si>
  <si>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</si>
  <si>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</si>
  <si>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</si>
  <si>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</si>
  <si>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</si>
  <si>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</si>
  <si>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</si>
  <si>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</si>
  <si>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</si>
  <si>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</si>
  <si>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</si>
  <si>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</si>
  <si>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</si>
  <si>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</si>
  <si>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</si>
  <si>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</si>
  <si>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</si>
  <si>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</si>
  <si>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</si>
  <si>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</si>
  <si>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</si>
  <si>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</si>
  <si>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</si>
  <si>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</si>
  <si>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</si>
  <si>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</si>
  <si>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</si>
  <si>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</si>
  <si>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</si>
  <si>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</si>
  <si>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</si>
  <si>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</si>
  <si>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</si>
  <si>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</si>
  <si>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</si>
  <si>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</si>
  <si>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</si>
  <si>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</si>
  <si>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</si>
  <si>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</si>
  <si>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</si>
  <si>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</si>
  <si>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</si>
  <si>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</si>
  <si>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</si>
  <si>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</si>
  <si>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</si>
  <si>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</si>
  <si>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</si>
  <si>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</si>
  <si>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</si>
  <si>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</si>
  <si>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</si>
  <si>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</si>
  <si>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</si>
  <si>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</si>
  <si>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</si>
  <si>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</si>
  <si>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</si>
  <si>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</si>
  <si>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</si>
  <si>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</si>
  <si>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</si>
  <si>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</si>
  <si>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</si>
  <si>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</si>
  <si>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</si>
  <si>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</si>
  <si>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</si>
  <si>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</si>
  <si>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</si>
  <si>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</si>
  <si>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</si>
  <si>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</si>
  <si>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</si>
  <si>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</si>
  <si>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</si>
  <si>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</si>
  <si>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</si>
  <si>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</si>
  <si>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</si>
  <si>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</si>
  <si>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</si>
  <si>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</si>
  <si>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</si>
  <si>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</si>
  <si>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</si>
  <si>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</si>
  <si>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</si>
  <si>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</si>
  <si>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</si>
  <si>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</si>
  <si>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</si>
  <si>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</si>
  <si>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</si>
  <si>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</si>
  <si>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</si>
  <si>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</si>
  <si>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</si>
  <si>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</si>
  <si>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</si>
  <si>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</si>
  <si>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</si>
  <si>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</si>
  <si>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</si>
  <si>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</si>
  <si>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</si>
  <si>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</si>
  <si>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</si>
  <si>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</si>
  <si>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</si>
  <si>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</si>
  <si>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</si>
  <si>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</si>
  <si>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</si>
  <si>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</si>
  <si>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</si>
  <si>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</si>
  <si>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</si>
  <si>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</si>
  <si>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</si>
  <si>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</si>
  <si>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</si>
  <si>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</si>
  <si>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</si>
  <si>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</si>
  <si>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</si>
  <si>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</si>
  <si>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</si>
  <si>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</si>
  <si>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</si>
  <si>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</si>
  <si>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</si>
  <si>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</si>
  <si>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</si>
  <si>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</si>
  <si>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</si>
  <si>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</si>
  <si>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</si>
  <si>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</si>
  <si>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</si>
  <si>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</si>
  <si>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</si>
  <si>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</si>
  <si>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</si>
  <si>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</si>
  <si>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</si>
  <si>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</si>
  <si>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</si>
  <si>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</si>
  <si>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</si>
  <si>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</si>
  <si>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</si>
  <si>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</si>
  <si>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</si>
  <si>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</si>
  <si>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</si>
  <si>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</si>
  <si>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</si>
  <si>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</si>
  <si>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</si>
  <si>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</si>
  <si>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</si>
  <si>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</si>
  <si>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</si>
  <si>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</si>
  <si>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</si>
  <si>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</si>
  <si>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</si>
  <si>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</si>
  <si>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</si>
  <si>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</si>
  <si>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</si>
  <si>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</si>
  <si>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</si>
  <si>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</si>
  <si>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</si>
  <si>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</si>
  <si>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</si>
  <si>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</si>
  <si>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</si>
  <si>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</si>
  <si>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</si>
  <si>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</si>
  <si>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</si>
  <si>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</si>
  <si>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</si>
  <si>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</si>
  <si>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</si>
  <si>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</si>
  <si>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</si>
  <si>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</si>
  <si>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</si>
  <si>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</si>
  <si>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</si>
  <si>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</si>
  <si>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</si>
  <si>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</si>
  <si>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</si>
  <si>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</si>
  <si>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</si>
  <si>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</si>
  <si>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</si>
  <si>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</si>
  <si>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</si>
  <si>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</si>
  <si>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</si>
  <si>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</si>
  <si>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</si>
  <si>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</si>
  <si>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</si>
  <si>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</si>
  <si>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</si>
  <si>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</si>
  <si>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</si>
  <si>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</si>
  <si>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</si>
  <si>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</si>
  <si>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</si>
  <si>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</si>
  <si>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</si>
  <si>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</si>
  <si>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</si>
  <si>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</si>
  <si>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</si>
  <si>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</si>
  <si>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</si>
  <si>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</si>
  <si>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</si>
  <si>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</si>
  <si>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</si>
  <si>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</si>
  <si>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</si>
  <si>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</si>
  <si>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</si>
  <si>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</si>
  <si>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</si>
  <si>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</si>
  <si>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</si>
  <si>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</si>
  <si>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</si>
  <si>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</si>
  <si>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</si>
  <si>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</si>
  <si>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</si>
  <si>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</si>
  <si>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</si>
  <si>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</si>
  <si>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</si>
  <si>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</si>
  <si>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</si>
  <si>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</si>
  <si>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</si>
  <si>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</si>
  <si>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</si>
  <si>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</si>
  <si>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</si>
  <si>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</si>
  <si>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</si>
  <si>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</si>
  <si>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</si>
  <si>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</si>
  <si>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</si>
  <si>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</si>
  <si>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</si>
  <si>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</si>
  <si>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</si>
  <si>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</si>
  <si>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</si>
  <si>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</si>
  <si>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</si>
  <si>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</si>
  <si>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</si>
  <si>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</si>
  <si>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</si>
  <si>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</si>
  <si>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</si>
  <si>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</si>
  <si>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</si>
  <si>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</si>
  <si>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</si>
  <si>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</si>
  <si>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</si>
  <si>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</si>
  <si>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</si>
  <si>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</si>
  <si>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</si>
  <si>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</si>
  <si>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</si>
  <si>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</si>
  <si>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</si>
  <si>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</si>
  <si>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</si>
  <si>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</si>
  <si>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</si>
  <si>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</si>
  <si>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</si>
  <si>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</si>
  <si>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</si>
  <si>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</si>
  <si>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</si>
  <si>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</si>
  <si>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</si>
  <si>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</si>
  <si>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</si>
  <si>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</si>
  <si>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</si>
  <si>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</si>
  <si>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</si>
  <si>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</si>
  <si>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</si>
  <si>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</si>
  <si>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</si>
  <si>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</si>
  <si>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</si>
  <si>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</si>
  <si>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</si>
  <si>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</si>
  <si>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</si>
  <si>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</si>
  <si>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</si>
  <si>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</si>
  <si>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</si>
  <si>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</si>
  <si>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</si>
  <si>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</si>
  <si>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</si>
  <si>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</si>
  <si>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</si>
  <si>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</si>
  <si>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</si>
  <si>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</si>
  <si>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</si>
  <si>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</si>
  <si>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</si>
  <si>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</si>
  <si>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</si>
  <si>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</si>
  <si>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</si>
  <si>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</si>
  <si>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</si>
  <si>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</si>
  <si>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</si>
  <si>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</si>
  <si>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</si>
  <si>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</si>
  <si>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</si>
  <si>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</si>
  <si>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</si>
  <si>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</si>
  <si>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</si>
  <si>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</si>
  <si>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</si>
  <si>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</si>
  <si>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</si>
  <si>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</si>
  <si>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</si>
  <si>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</si>
  <si>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</si>
  <si>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</si>
  <si>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</si>
  <si>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</si>
  <si>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</si>
  <si>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</si>
  <si>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</si>
  <si>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</si>
  <si>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</si>
  <si>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</si>
  <si>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</si>
  <si>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</si>
  <si>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</si>
  <si>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</si>
  <si>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</si>
  <si>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</si>
  <si>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</si>
  <si>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</si>
  <si>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</si>
  <si>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</si>
  <si>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</si>
  <si>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</si>
  <si>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</si>
  <si>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</si>
  <si>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</si>
  <si>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</si>
  <si>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</si>
  <si>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</si>
  <si>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</si>
  <si>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</si>
  <si>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</si>
  <si>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</si>
  <si>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</si>
  <si>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</si>
  <si>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</si>
  <si>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</si>
  <si>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</si>
  <si>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</si>
  <si>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</si>
  <si>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</si>
  <si>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</si>
  <si>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</si>
  <si>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</si>
  <si>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</si>
  <si>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</si>
  <si>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</si>
  <si>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</si>
  <si>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</si>
  <si>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</si>
  <si>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</si>
  <si>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</si>
  <si>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</si>
  <si>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</si>
  <si>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</si>
  <si>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</si>
  <si>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</si>
  <si>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</si>
  <si>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</si>
  <si>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</si>
  <si>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</si>
  <si>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</si>
  <si>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</si>
  <si>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</si>
  <si>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</si>
  <si>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</si>
  <si>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</si>
  <si>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</si>
  <si>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</si>
  <si>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</si>
  <si>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</si>
  <si>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</si>
  <si>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</si>
  <si>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</si>
  <si>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</si>
  <si>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</si>
  <si>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</si>
  <si>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</si>
  <si>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</si>
  <si>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</si>
  <si>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</si>
  <si>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</si>
  <si>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</si>
  <si>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</si>
  <si>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</si>
  <si>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</si>
  <si>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</si>
  <si>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</si>
  <si>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</si>
  <si>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</si>
  <si>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</si>
  <si>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</si>
  <si>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</si>
  <si>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</si>
  <si>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</si>
  <si>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</si>
  <si>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</si>
  <si>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</si>
  <si>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</si>
  <si>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</si>
  <si>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</si>
  <si>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</si>
  <si>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</si>
  <si>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</si>
  <si>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</si>
  <si>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</si>
  <si>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</si>
  <si>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</si>
  <si>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</si>
  <si>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</si>
  <si>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</si>
  <si>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</si>
  <si>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</si>
  <si>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</si>
  <si>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</si>
  <si>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</si>
  <si>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</si>
  <si>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</si>
  <si>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</si>
  <si>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</si>
  <si>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</si>
  <si>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</si>
  <si>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</si>
  <si>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</si>
  <si>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</si>
  <si>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</si>
  <si>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</si>
  <si>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</si>
  <si>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</si>
  <si>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</si>
  <si>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</si>
  <si>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</si>
  <si>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</si>
  <si>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</si>
  <si>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</si>
  <si>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</si>
  <si>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</si>
  <si>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</si>
  <si>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</si>
  <si>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</si>
  <si>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</si>
  <si>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</si>
  <si>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</si>
  <si>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</si>
  <si>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</si>
  <si>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</si>
  <si>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</si>
  <si>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</si>
  <si>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</si>
  <si>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</si>
  <si>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</si>
  <si>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</si>
  <si>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</si>
  <si>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</si>
  <si>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</si>
  <si>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</si>
  <si>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</si>
  <si>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</si>
  <si>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</si>
  <si>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</si>
  <si>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</si>
  <si>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</si>
  <si>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</si>
  <si>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</si>
  <si>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</si>
  <si>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</si>
  <si>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</si>
  <si>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</si>
  <si>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</si>
  <si>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</si>
  <si>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</si>
  <si>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</si>
  <si>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</si>
  <si>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</si>
  <si>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</si>
  <si>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</si>
  <si>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</si>
  <si>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</si>
  <si>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</si>
  <si>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</si>
  <si>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</si>
  <si>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</si>
  <si>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</si>
  <si>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</si>
  <si>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</si>
  <si>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</si>
  <si>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</si>
  <si>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</si>
  <si>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</si>
  <si>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</si>
  <si>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</si>
  <si>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</si>
  <si>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</si>
  <si>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</si>
  <si>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</si>
  <si>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</si>
  <si>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</si>
  <si>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</si>
  <si>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</si>
  <si>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</si>
  <si>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</si>
  <si>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</si>
  <si>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</si>
  <si>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</si>
  <si>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</si>
  <si>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</si>
  <si>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</si>
  <si>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</si>
  <si>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</si>
  <si>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</si>
  <si>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</si>
  <si>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</si>
  <si>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</si>
  <si>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</si>
  <si>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</si>
  <si>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</si>
  <si>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</si>
  <si>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</si>
  <si>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</si>
  <si>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</si>
  <si>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</si>
  <si>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</si>
  <si>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</si>
  <si>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</si>
  <si>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</si>
  <si>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</si>
  <si>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</si>
  <si>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</si>
  <si>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</si>
  <si>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</si>
  <si>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</si>
  <si>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</si>
  <si>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</si>
  <si>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</si>
  <si>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</si>
  <si>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</si>
  <si>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</si>
  <si>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</si>
  <si>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</si>
  <si>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</si>
  <si>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</si>
  <si>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</si>
  <si>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</si>
  <si>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</si>
  <si>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</si>
  <si>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</si>
  <si>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</si>
  <si>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</si>
  <si>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</si>
  <si>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</si>
  <si>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</si>
  <si>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</si>
  <si>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</si>
  <si>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</si>
  <si>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</si>
  <si>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</si>
  <si>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</si>
  <si>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</si>
  <si>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</si>
  <si>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</si>
  <si>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</si>
  <si>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</si>
  <si>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</si>
  <si>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</si>
  <si>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</si>
  <si>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</si>
  <si>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</si>
  <si>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</si>
  <si>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</si>
  <si>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</si>
  <si>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</si>
  <si>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</si>
  <si>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</si>
  <si>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</si>
  <si>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</si>
  <si>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</si>
  <si>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</si>
  <si>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</si>
  <si>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</si>
  <si>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</si>
  <si>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</si>
  <si>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</si>
  <si>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</si>
  <si>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</si>
  <si>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</si>
  <si>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</si>
  <si>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</si>
  <si>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</si>
  <si>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</si>
  <si>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</si>
  <si>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</si>
  <si>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</si>
  <si>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</si>
  <si>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</si>
  <si>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</si>
  <si>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</si>
  <si>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</si>
  <si>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</si>
  <si>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</si>
  <si>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</si>
  <si>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</si>
  <si>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</si>
  <si>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</si>
  <si>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</si>
  <si>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</si>
  <si>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</si>
  <si>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</si>
  <si>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</si>
  <si>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</si>
  <si>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</si>
  <si>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</si>
  <si>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</si>
  <si>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</si>
  <si>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</si>
  <si>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</si>
  <si>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</si>
  <si>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</si>
  <si>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</si>
  <si>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</si>
  <si>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</si>
  <si>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</si>
  <si>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</si>
  <si>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</si>
  <si>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</si>
  <si>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</si>
  <si>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</si>
  <si>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</si>
  <si>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</si>
  <si>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</si>
  <si>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</si>
  <si>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</si>
  <si>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</si>
  <si>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</si>
  <si>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</si>
  <si>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</si>
  <si>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</si>
  <si>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</si>
  <si>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</si>
  <si>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</si>
  <si>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</si>
  <si>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</si>
  <si>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</si>
  <si>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</si>
  <si>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</si>
  <si>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</si>
  <si>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</si>
  <si>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</si>
  <si>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</si>
  <si>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</si>
  <si>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</si>
  <si>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</si>
  <si>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</si>
  <si>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</si>
  <si>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</si>
  <si>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</si>
  <si>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</si>
  <si>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</si>
  <si>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</si>
  <si>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</si>
  <si>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</si>
  <si>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</si>
  <si>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</si>
  <si>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</si>
  <si>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</si>
  <si>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</si>
  <si>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</si>
  <si>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</si>
  <si>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</si>
  <si>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</si>
  <si>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</si>
  <si>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</si>
  <si>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</si>
  <si>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</si>
  <si>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</si>
  <si>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</si>
  <si>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</si>
  <si>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</si>
  <si>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</si>
  <si>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</si>
  <si>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</si>
  <si>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</si>
  <si>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</si>
  <si>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</si>
  <si>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</si>
  <si>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</si>
  <si>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</si>
  <si>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</si>
  <si>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</si>
  <si>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</si>
  <si>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</si>
  <si>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</si>
  <si>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</si>
  <si>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</si>
  <si>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</si>
  <si>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</si>
  <si>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</si>
  <si>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</si>
  <si>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</si>
  <si>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</si>
  <si>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</si>
  <si>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</si>
  <si>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</si>
  <si>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</si>
  <si>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</si>
  <si>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</si>
  <si>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</si>
  <si>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</si>
  <si>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</si>
  <si>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</si>
  <si>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</si>
  <si>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</si>
  <si>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</si>
  <si>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</si>
  <si>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</si>
  <si>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</si>
  <si>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</si>
  <si>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</si>
  <si>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</si>
  <si>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</si>
  <si>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</si>
  <si>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</si>
  <si>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</si>
  <si>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</si>
  <si>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</si>
  <si>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</si>
  <si>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</si>
  <si>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</si>
  <si>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</si>
  <si>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</si>
  <si>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</si>
  <si>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</si>
  <si>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</si>
  <si>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</si>
  <si>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</si>
  <si>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</si>
  <si>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</si>
  <si>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</si>
  <si>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</si>
  <si>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</si>
  <si>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</si>
  <si>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</si>
  <si>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</si>
  <si>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</si>
  <si>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</si>
  <si>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</si>
  <si>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</si>
  <si>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</si>
  <si>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</si>
  <si>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</si>
  <si>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</si>
  <si>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</si>
  <si>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</si>
  <si>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</si>
  <si>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</si>
  <si>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</si>
  <si>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</si>
  <si>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</si>
  <si>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</si>
  <si>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</si>
  <si>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</si>
  <si>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</si>
  <si>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</si>
  <si>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</si>
  <si>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</si>
  <si>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</si>
  <si>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</si>
  <si>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</si>
  <si>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</si>
  <si>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</si>
  <si>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</si>
  <si>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</si>
  <si>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</si>
  <si>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</si>
  <si>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</si>
  <si>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</si>
  <si>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</si>
  <si>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</si>
  <si>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</si>
  <si>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</si>
  <si>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</si>
  <si>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</si>
  <si>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</si>
  <si>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</si>
  <si>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</si>
  <si>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</si>
  <si>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</si>
  <si>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</si>
  <si>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</si>
  <si>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</si>
  <si>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</si>
  <si>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</si>
  <si>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</si>
  <si>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</si>
  <si>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</si>
  <si>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</si>
  <si>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</si>
  <si>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</si>
  <si>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</si>
  <si>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</si>
  <si>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</si>
  <si>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</si>
  <si>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</si>
  <si>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</si>
  <si>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</si>
  <si>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</si>
  <si>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</si>
  <si>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</si>
  <si>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</si>
  <si>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</si>
  <si>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</si>
  <si>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</si>
  <si>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</si>
  <si>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</si>
  <si>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</si>
  <si>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</si>
  <si>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</si>
  <si>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</si>
  <si>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</si>
  <si>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</si>
  <si>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</si>
  <si>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</si>
  <si>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</si>
  <si>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</si>
  <si>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</si>
  <si>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</si>
  <si>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</si>
  <si>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</si>
  <si>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</si>
  <si>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</si>
  <si>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</si>
  <si>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</si>
  <si>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</si>
  <si>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</si>
  <si>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</si>
  <si>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</si>
  <si>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</si>
  <si>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</si>
  <si>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</si>
  <si>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</si>
  <si>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</si>
  <si>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</si>
  <si>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</si>
  <si>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</si>
  <si>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</si>
  <si>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</si>
  <si>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</si>
  <si>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</si>
  <si>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</si>
  <si>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</si>
  <si>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</si>
  <si>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</si>
  <si>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</si>
  <si>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</si>
  <si>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</si>
  <si>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</si>
  <si>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</si>
  <si>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</si>
  <si>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</si>
  <si>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</si>
  <si>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</si>
  <si>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</si>
  <si>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</si>
  <si>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</si>
  <si>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</si>
  <si>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</si>
  <si>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</si>
  <si>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</si>
  <si>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</si>
  <si>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</si>
  <si>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</si>
  <si>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</si>
  <si>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</si>
  <si>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</si>
  <si>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</si>
  <si>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</si>
  <si>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</si>
  <si>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</si>
  <si>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</si>
  <si>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</si>
  <si>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</si>
  <si>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</si>
  <si>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</si>
  <si>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</si>
  <si>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</si>
  <si>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</si>
  <si>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</si>
  <si>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</si>
  <si>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</si>
  <si>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</si>
  <si>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</si>
  <si>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</si>
  <si>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</si>
  <si>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</si>
  <si>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</si>
  <si>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</si>
  <si>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</si>
  <si>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</si>
  <si>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</si>
  <si>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</si>
  <si>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</si>
  <si>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</si>
  <si>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</si>
  <si>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</si>
  <si>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</si>
  <si>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</si>
  <si>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</si>
  <si>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</si>
  <si>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</si>
  <si>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</si>
  <si>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</si>
  <si>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</si>
  <si>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</si>
  <si>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</si>
  <si>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</si>
  <si>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</si>
  <si>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</si>
  <si>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</si>
  <si>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</si>
  <si>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</si>
  <si>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</si>
  <si>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</si>
  <si>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</si>
  <si>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</si>
  <si>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</si>
  <si>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</si>
  <si>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</si>
  <si>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</si>
  <si>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</si>
  <si>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</si>
  <si>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</si>
  <si>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</si>
  <si>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</si>
  <si>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</si>
  <si>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</si>
  <si>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</si>
  <si>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</si>
  <si>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</si>
  <si>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</si>
  <si>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</si>
  <si>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</si>
  <si>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</si>
  <si>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</si>
  <si>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</si>
  <si>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</si>
  <si>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</si>
  <si>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</si>
  <si>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</si>
  <si>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</si>
  <si>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</si>
  <si>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</si>
  <si>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</si>
  <si>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</si>
  <si>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</si>
  <si>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</si>
  <si>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</si>
  <si>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</si>
  <si>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</si>
  <si>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</si>
  <si>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</si>
  <si>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</si>
  <si>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</si>
  <si>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</si>
  <si>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</si>
  <si>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</si>
  <si>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</si>
  <si>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</si>
  <si>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</si>
  <si>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</si>
  <si>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</si>
  <si>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</si>
  <si>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</si>
  <si>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</si>
  <si>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</si>
  <si>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</si>
  <si>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</si>
  <si>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</si>
  <si>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</si>
  <si>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</si>
  <si>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</si>
  <si>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</si>
  <si>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</si>
  <si>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</si>
  <si>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</si>
  <si>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</si>
  <si>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</si>
  <si>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</si>
  <si>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</si>
  <si>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</si>
  <si>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</si>
  <si>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</si>
  <si>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</si>
  <si>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</si>
  <si>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</si>
  <si>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</si>
  <si>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</si>
  <si>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</si>
  <si>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</si>
  <si>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</si>
  <si>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</si>
  <si>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</si>
  <si>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</si>
  <si>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</si>
  <si>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</si>
  <si>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</si>
  <si>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</si>
  <si>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</si>
  <si>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</si>
  <si>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</si>
  <si>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</si>
  <si>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</si>
  <si>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</si>
  <si>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</si>
  <si>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</si>
  <si>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</si>
  <si>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</si>
  <si>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</si>
  <si>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</si>
  <si>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</si>
  <si>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</si>
  <si>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</si>
  <si>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</si>
  <si>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</si>
  <si>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</si>
  <si>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</si>
  <si>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</si>
  <si>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</si>
  <si>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</si>
  <si>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</si>
  <si>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</si>
  <si>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</si>
  <si>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</si>
  <si>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</si>
  <si>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</si>
  <si>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</si>
  <si>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</si>
  <si>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</si>
  <si>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</si>
  <si>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</si>
  <si>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</si>
  <si>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</si>
  <si>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</si>
  <si>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</si>
  <si>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</si>
  <si>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</si>
  <si>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</si>
  <si>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</si>
  <si>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</si>
  <si>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</si>
  <si>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</si>
  <si>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</si>
  <si>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</si>
  <si>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</si>
  <si>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</si>
  <si>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</si>
  <si>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</si>
  <si>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</si>
  <si>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</si>
  <si>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</si>
  <si>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</si>
  <si>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</si>
  <si>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</si>
  <si>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</si>
  <si>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</si>
  <si>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</si>
  <si>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</si>
  <si>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</si>
  <si>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</si>
  <si>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</si>
  <si>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</si>
  <si>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</si>
  <si>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</si>
  <si>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</si>
  <si>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</si>
  <si>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</si>
  <si>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</si>
  <si>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</si>
  <si>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</si>
  <si>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</si>
  <si>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</si>
  <si>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</si>
  <si>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</si>
  <si>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</si>
  <si>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</si>
  <si>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</si>
  <si>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</si>
  <si>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</si>
  <si>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</si>
  <si>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</si>
  <si>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</si>
  <si>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</si>
  <si>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</si>
  <si>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</si>
  <si>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</si>
  <si>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</si>
  <si>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</si>
  <si>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</si>
  <si>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</si>
  <si>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</si>
  <si>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</si>
  <si>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</si>
  <si>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</si>
  <si>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</si>
  <si>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</si>
  <si>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</si>
  <si>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</si>
  <si>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</si>
  <si>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</si>
  <si>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</si>
  <si>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</si>
  <si>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</si>
  <si>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</si>
  <si>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</si>
  <si>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</si>
  <si>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</si>
  <si>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</si>
  <si>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</si>
  <si>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</si>
  <si>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</si>
  <si>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</si>
  <si>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</si>
  <si>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</si>
  <si>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</si>
  <si>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</si>
  <si>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</si>
  <si>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</si>
  <si>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</si>
  <si>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</si>
  <si>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</si>
  <si>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</si>
  <si>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</si>
  <si>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</si>
  <si>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</si>
  <si>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</si>
  <si>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</si>
  <si>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</si>
  <si>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</si>
  <si>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</si>
  <si>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</si>
  <si>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</si>
  <si>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</si>
  <si>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</si>
  <si>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</si>
  <si>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</si>
  <si>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</si>
  <si>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</si>
  <si>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</si>
  <si>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</si>
  <si>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</si>
  <si>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</si>
  <si>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</si>
  <si>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</si>
  <si>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</si>
  <si>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</si>
  <si>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</si>
  <si>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</si>
  <si>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</si>
  <si>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</si>
  <si>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</si>
  <si>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</si>
  <si>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</si>
  <si>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</si>
  <si>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</si>
  <si>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</si>
  <si>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</si>
  <si>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</si>
  <si>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</si>
  <si>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</si>
  <si>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</si>
  <si>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</si>
  <si>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</si>
  <si>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</si>
  <si>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</si>
  <si>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</si>
  <si>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</si>
  <si>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</si>
  <si>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</si>
  <si>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</si>
  <si>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</si>
  <si>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</si>
  <si>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</si>
  <si>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</si>
  <si>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</si>
  <si>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</si>
  <si>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</si>
  <si>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</si>
  <si>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</si>
  <si>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</si>
  <si>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</si>
  <si>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</si>
  <si>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</si>
  <si>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</si>
  <si>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</si>
  <si>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</si>
  <si>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</si>
  <si>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</si>
  <si>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</si>
  <si>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</si>
  <si>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</si>
  <si>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</si>
  <si>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</si>
  <si>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</si>
  <si>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</si>
  <si>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</si>
  <si>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</si>
  <si>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</si>
  <si>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</si>
  <si>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</si>
  <si>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</si>
  <si>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</si>
  <si>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</si>
  <si>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</si>
  <si>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</si>
  <si>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</si>
  <si>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</si>
  <si>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</si>
  <si>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</si>
  <si>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</si>
  <si>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</si>
  <si>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</si>
  <si>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</si>
  <si>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</si>
  <si>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</si>
  <si>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</si>
  <si>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</si>
  <si>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</si>
  <si>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</si>
  <si>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</si>
  <si>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</si>
  <si>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</si>
  <si>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</si>
  <si>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</si>
  <si>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</si>
  <si>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</si>
  <si>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</si>
  <si>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</si>
  <si>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</si>
  <si>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</si>
  <si>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</si>
  <si>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</si>
  <si>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</si>
  <si>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</si>
  <si>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</si>
  <si>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</si>
  <si>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</si>
  <si>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</si>
  <si>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</si>
  <si>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</si>
  <si>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</si>
  <si>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</si>
  <si>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</si>
  <si>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</si>
  <si>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</si>
  <si>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</si>
  <si>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</si>
  <si>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</si>
  <si>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</si>
  <si>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</si>
  <si>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</si>
  <si>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</si>
  <si>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</si>
  <si>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</si>
  <si>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</si>
  <si>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</si>
  <si>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</si>
  <si>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</si>
  <si>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</si>
  <si>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</si>
  <si>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</si>
  <si>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</si>
  <si>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</si>
  <si>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</si>
  <si>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</si>
  <si>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</si>
  <si>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</si>
  <si>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</si>
  <si>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</si>
  <si>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</si>
  <si>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</si>
  <si>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</si>
  <si>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</si>
  <si>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</si>
  <si>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</si>
  <si>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</si>
  <si>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</si>
  <si>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</si>
  <si>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</si>
  <si>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</si>
  <si>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</si>
  <si>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</si>
  <si>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</si>
  <si>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</si>
  <si>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</si>
  <si>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</si>
  <si>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</si>
  <si>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</si>
  <si>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</si>
  <si>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</si>
  <si>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</si>
  <si>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</si>
  <si>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</si>
  <si>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</si>
  <si>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</si>
  <si>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</si>
  <si>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</si>
  <si>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</si>
  <si>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</si>
  <si>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</si>
  <si>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</si>
  <si>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</si>
  <si>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</si>
  <si>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</si>
  <si>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</si>
  <si>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</si>
  <si>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</si>
  <si>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</si>
  <si>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</si>
  <si>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</si>
  <si>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</si>
  <si>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</si>
  <si>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</si>
  <si>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</si>
  <si>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</si>
  <si>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</si>
  <si>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</si>
  <si>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</si>
  <si>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</si>
  <si>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</si>
  <si>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</si>
  <si>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</si>
  <si>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</si>
  <si>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</si>
  <si>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</si>
  <si>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</si>
  <si>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</si>
  <si>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</si>
  <si>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</si>
  <si>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</si>
  <si>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</si>
  <si>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</si>
  <si>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</si>
  <si>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</si>
  <si>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</si>
  <si>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</si>
  <si>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</si>
  <si>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</si>
  <si>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</si>
  <si>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</si>
  <si>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</si>
  <si>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</si>
  <si>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</si>
  <si>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</si>
  <si>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</si>
  <si>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</si>
  <si>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</si>
  <si>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</si>
  <si>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</si>
  <si>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</si>
  <si>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</si>
  <si>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</si>
  <si>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</si>
  <si>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</si>
  <si>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</si>
  <si>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</si>
  <si>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</si>
  <si>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</si>
  <si>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</si>
  <si>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</si>
  <si>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</si>
  <si>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</si>
  <si>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</si>
  <si>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</si>
  <si>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</si>
  <si>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</si>
  <si>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</si>
  <si>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</si>
  <si>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</si>
  <si>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</si>
  <si>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</si>
  <si>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</si>
  <si>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</si>
  <si>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</si>
  <si>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</si>
  <si>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</si>
  <si>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</si>
  <si>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</si>
  <si>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</si>
  <si>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</si>
  <si>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</si>
  <si>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</si>
  <si>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</si>
  <si>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</si>
  <si>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</si>
  <si>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</si>
  <si>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</si>
  <si>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</si>
  <si>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</si>
  <si>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</si>
  <si>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</si>
  <si>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</si>
  <si>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</si>
  <si>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</si>
  <si>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</si>
  <si>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</si>
  <si>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</si>
  <si>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</si>
  <si>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</si>
  <si>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</si>
  <si>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</si>
  <si>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</si>
  <si>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</si>
  <si>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</si>
  <si>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</si>
  <si>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</si>
  <si>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</si>
  <si>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</si>
  <si>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</si>
  <si>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</si>
  <si>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</si>
  <si>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</si>
  <si>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</si>
  <si>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</si>
  <si>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</si>
  <si>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</si>
  <si>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</si>
  <si>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</si>
  <si>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</si>
  <si>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</si>
  <si>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</si>
  <si>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</si>
  <si>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</si>
  <si>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</si>
  <si>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</si>
  <si>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</si>
  <si>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</si>
  <si>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</si>
  <si>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</si>
  <si>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</si>
  <si>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</si>
  <si>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</si>
  <si>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</si>
  <si>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</si>
  <si>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</si>
  <si>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</si>
  <si>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</si>
  <si>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</si>
  <si>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</si>
  <si>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</si>
  <si>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</si>
  <si>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</si>
  <si>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</si>
  <si>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</si>
  <si>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</si>
  <si>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</si>
  <si>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</si>
  <si>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</si>
  <si>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</si>
  <si>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</si>
  <si>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</si>
  <si>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</si>
  <si>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</si>
  <si>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</si>
  <si>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</si>
  <si>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</si>
  <si>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</si>
  <si>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</si>
  <si>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</si>
  <si>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</si>
  <si>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</si>
  <si>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</si>
  <si>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</si>
  <si>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</si>
  <si>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</si>
  <si>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</si>
  <si>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</si>
  <si>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</si>
  <si>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</si>
  <si>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</si>
  <si>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</si>
  <si>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</si>
  <si>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</si>
  <si>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</si>
  <si>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</si>
  <si>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</si>
  <si>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</si>
  <si>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</si>
  <si>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</si>
  <si>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</si>
  <si>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</si>
  <si>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</si>
  <si>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</si>
  <si>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</si>
  <si>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</si>
  <si>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</si>
  <si>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</si>
  <si>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</si>
  <si>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</si>
  <si>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</si>
  <si>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</si>
  <si>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</si>
  <si>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</si>
  <si>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</si>
  <si>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</si>
  <si>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</si>
  <si>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</si>
  <si>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</si>
  <si>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</si>
  <si>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</si>
  <si>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</si>
  <si>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</si>
  <si>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</si>
  <si>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</si>
  <si>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</si>
  <si>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</si>
  <si>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</si>
  <si>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</si>
  <si>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</si>
  <si>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</si>
  <si>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</si>
  <si>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</si>
  <si>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</si>
  <si>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</si>
  <si>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</si>
  <si>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</si>
  <si>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</si>
  <si>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</si>
  <si>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</si>
  <si>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</si>
  <si>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</si>
  <si>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</si>
  <si>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</si>
  <si>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</si>
  <si>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</si>
  <si>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</si>
  <si>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</si>
  <si>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</si>
  <si>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</si>
  <si>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</si>
  <si>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</si>
  <si>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</si>
  <si>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</si>
  <si>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</si>
  <si>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</si>
  <si>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</si>
  <si>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</si>
  <si>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</si>
  <si>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</si>
  <si>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</si>
  <si>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</si>
  <si>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</si>
  <si>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</si>
  <si>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</si>
  <si>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</si>
  <si>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</si>
  <si>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</si>
  <si>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</si>
  <si>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</si>
  <si>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</si>
  <si>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</si>
  <si>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</si>
  <si>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</si>
  <si>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</si>
  <si>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</si>
  <si>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</si>
  <si>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</si>
  <si>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</si>
  <si>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</si>
  <si>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</si>
  <si>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</si>
  <si>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</si>
  <si>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</si>
  <si>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</si>
  <si>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</si>
  <si>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</si>
  <si>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</si>
  <si>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</si>
  <si>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</si>
  <si>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</si>
  <si>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</si>
  <si>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</si>
  <si>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</si>
  <si>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</si>
  <si>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</si>
  <si>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</si>
  <si>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</si>
  <si>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</si>
  <si>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</si>
  <si>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</si>
  <si>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</si>
  <si>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</si>
  <si>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</si>
  <si>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</si>
  <si>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</si>
  <si>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</si>
  <si>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</si>
  <si>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</si>
  <si>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</si>
  <si>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</si>
  <si>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</si>
  <si>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</si>
  <si>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</si>
  <si>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</si>
  <si>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</si>
  <si>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</si>
  <si>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</si>
  <si>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</si>
  <si>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</si>
  <si>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</si>
  <si>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</si>
  <si>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</si>
  <si>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</si>
  <si>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</si>
  <si>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</si>
  <si>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</si>
  <si>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</si>
  <si>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</si>
  <si>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</si>
  <si>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</si>
  <si>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</si>
  <si>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</si>
  <si>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</si>
  <si>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</si>
  <si>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</si>
  <si>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</si>
  <si>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</si>
  <si>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</si>
  <si>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</si>
  <si>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</si>
  <si>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</si>
  <si>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</si>
  <si>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</si>
  <si>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</si>
  <si>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</si>
  <si>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</si>
  <si>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</si>
  <si>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</si>
  <si>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</si>
  <si>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</si>
  <si>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</si>
  <si>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</si>
  <si>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</si>
  <si>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</si>
  <si>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</si>
  <si>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</si>
  <si>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</si>
  <si>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</si>
  <si>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</si>
  <si>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</si>
  <si>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</si>
  <si>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</si>
  <si>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</si>
  <si>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</si>
  <si>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</si>
  <si>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</si>
  <si>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</si>
  <si>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</si>
  <si>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</si>
  <si>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</si>
  <si>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</si>
  <si>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</si>
  <si>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</si>
  <si>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</si>
  <si>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</si>
  <si>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</si>
  <si>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</si>
  <si>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</si>
  <si>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</si>
  <si>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</si>
  <si>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</si>
  <si>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</si>
  <si>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</si>
  <si>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</si>
  <si>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</si>
  <si>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</si>
  <si>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</si>
  <si>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</si>
  <si>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</si>
  <si>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</si>
  <si>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</si>
  <si>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</si>
  <si>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</si>
  <si>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</si>
  <si>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</si>
  <si>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</si>
  <si>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</si>
  <si>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</si>
  <si>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</si>
  <si>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</si>
  <si>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</si>
  <si>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</si>
  <si>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</si>
  <si>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</si>
  <si>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</si>
  <si>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</si>
  <si>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</si>
  <si>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</si>
  <si>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</si>
  <si>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</si>
  <si>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</si>
  <si>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</si>
  <si>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</si>
  <si>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</si>
  <si>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</si>
  <si>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</si>
  <si>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</si>
  <si>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</si>
  <si>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</si>
  <si>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</si>
  <si>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</si>
  <si>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</si>
  <si>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</si>
  <si>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</si>
  <si>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</si>
  <si>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</si>
  <si>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</si>
  <si>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</si>
  <si>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</si>
  <si>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</si>
  <si>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</si>
  <si>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</si>
  <si>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</si>
  <si>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</si>
  <si>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</si>
  <si>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</si>
  <si>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</si>
  <si>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</si>
  <si>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</si>
  <si>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</si>
  <si>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</si>
  <si>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</si>
  <si>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</si>
  <si>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</si>
  <si>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</si>
  <si>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</si>
  <si>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</si>
  <si>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</si>
  <si>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</si>
  <si>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</si>
  <si>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</si>
  <si>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</si>
  <si>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</si>
  <si>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</si>
  <si>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</si>
  <si>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</si>
  <si>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</si>
  <si>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</si>
  <si>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</si>
  <si>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</si>
  <si>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</si>
  <si>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</si>
  <si>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</si>
  <si>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</si>
  <si>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</si>
  <si>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</si>
  <si>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</si>
  <si>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</si>
  <si>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</si>
  <si>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</si>
  <si>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</si>
  <si>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</si>
  <si>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</si>
  <si>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</si>
  <si>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</si>
  <si>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</si>
  <si>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</si>
  <si>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</si>
  <si>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</si>
  <si>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</si>
  <si>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</si>
  <si>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</si>
  <si>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</si>
  <si>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</si>
  <si>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</si>
  <si>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</si>
  <si>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</si>
  <si>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</si>
  <si>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</si>
  <si>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</si>
  <si>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</si>
  <si>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</si>
  <si>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</si>
  <si>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</si>
  <si>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</si>
  <si>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</si>
  <si>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</si>
  <si>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</si>
  <si>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</si>
  <si>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</si>
  <si>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</si>
  <si>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</si>
  <si>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</si>
  <si>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</si>
  <si>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</si>
  <si>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</si>
  <si>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</si>
  <si>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</si>
  <si>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</si>
  <si>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</si>
  <si>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</si>
  <si>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</si>
  <si>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</si>
  <si>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</si>
  <si>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</si>
  <si>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</si>
  <si>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</si>
  <si>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</si>
  <si>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</si>
  <si>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</si>
  <si>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</si>
  <si>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</si>
  <si>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</si>
  <si>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</si>
  <si>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</si>
  <si>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</si>
  <si>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</si>
  <si>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</si>
  <si>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</si>
  <si>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</si>
  <si>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</si>
  <si>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</si>
  <si>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</si>
  <si>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</si>
  <si>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</si>
  <si>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</si>
  <si>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</si>
  <si>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</si>
  <si>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</si>
  <si>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</si>
  <si>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</si>
  <si>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</si>
  <si>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</si>
  <si>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</si>
  <si>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</si>
  <si>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</si>
  <si>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</si>
  <si>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</si>
  <si>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</si>
  <si>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</si>
  <si>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</si>
  <si>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</si>
  <si>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</si>
  <si>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</si>
  <si>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</si>
  <si>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</si>
  <si>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</si>
  <si>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</si>
  <si>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</si>
  <si>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</si>
  <si>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</si>
  <si>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</si>
  <si>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</si>
  <si>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</si>
  <si>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</si>
  <si>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</si>
  <si>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</si>
  <si>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</si>
  <si>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</si>
  <si>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</si>
  <si>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</si>
  <si>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</si>
  <si>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</si>
  <si>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</si>
  <si>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</si>
  <si>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</si>
  <si>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</si>
  <si>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</si>
  <si>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</si>
  <si>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</si>
  <si>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</si>
  <si>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</si>
  <si>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</si>
  <si>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</si>
  <si>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</si>
  <si>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</si>
  <si>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</si>
  <si>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</si>
  <si>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</si>
  <si>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</si>
  <si>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</si>
  <si>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</si>
  <si>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</si>
  <si>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</si>
  <si>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</si>
  <si>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</si>
  <si>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</si>
  <si>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</si>
  <si>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</si>
  <si>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</si>
  <si>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</si>
  <si>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</si>
  <si>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</si>
  <si>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</si>
  <si>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</si>
  <si>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</si>
  <si>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</si>
  <si>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</si>
  <si>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</si>
  <si>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</si>
  <si>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</si>
  <si>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</si>
  <si>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</si>
  <si>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</si>
  <si>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</si>
  <si>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</si>
  <si>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</si>
  <si>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</si>
  <si>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</si>
  <si>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</si>
  <si>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</si>
  <si>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</si>
  <si>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</si>
  <si>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</si>
  <si>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</si>
  <si>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</si>
  <si>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</si>
  <si>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</si>
  <si>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</si>
  <si>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</si>
  <si>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</si>
  <si>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</si>
  <si>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</si>
  <si>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</si>
  <si>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</si>
  <si>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</si>
  <si>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</si>
  <si>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</si>
  <si>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</si>
  <si>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</si>
  <si>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</si>
  <si>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</si>
  <si>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</si>
  <si>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</si>
  <si>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</si>
  <si>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</si>
  <si>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</si>
  <si>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</si>
  <si>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</si>
  <si>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</si>
  <si>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</si>
  <si>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</si>
  <si>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</si>
  <si>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</si>
  <si>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</si>
  <si>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</si>
  <si>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</si>
  <si>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</si>
  <si>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</si>
  <si>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</si>
  <si>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</si>
  <si>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</si>
  <si>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</si>
  <si>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</si>
  <si>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</si>
  <si>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</si>
  <si>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</si>
  <si>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</si>
  <si>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</si>
  <si>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</si>
  <si>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</si>
  <si>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</si>
  <si>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</si>
  <si>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</si>
  <si>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</si>
  <si>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</si>
  <si>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</si>
  <si>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</si>
  <si>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</si>
  <si>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</si>
  <si>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</si>
  <si>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</si>
  <si>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</si>
  <si>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</si>
  <si>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</si>
  <si>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</si>
  <si>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</si>
  <si>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</si>
  <si>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</si>
  <si>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</si>
  <si>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</si>
  <si>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</si>
  <si>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</si>
  <si>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</si>
  <si>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</si>
  <si>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</si>
  <si>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</si>
  <si>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</si>
  <si>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</si>
  <si>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</si>
  <si>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</si>
  <si>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</si>
  <si>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</si>
  <si>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</si>
  <si>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</si>
  <si>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</si>
  <si>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</si>
  <si>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</si>
  <si>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</si>
  <si>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</si>
  <si>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</si>
  <si>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</si>
  <si>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</si>
  <si>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</si>
  <si>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</si>
  <si>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</si>
  <si>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</si>
  <si>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</si>
  <si>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</si>
  <si>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</si>
  <si>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</si>
  <si>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</si>
  <si>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</si>
  <si>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</si>
  <si>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</si>
  <si>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</si>
  <si>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</si>
  <si>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</si>
  <si>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</si>
  <si>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</si>
  <si>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</si>
  <si>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</si>
  <si>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</si>
  <si>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</si>
  <si>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</si>
  <si>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</si>
  <si>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</si>
  <si>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</si>
  <si>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</si>
  <si>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</si>
  <si>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</si>
  <si>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</si>
  <si>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</si>
  <si>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</si>
  <si>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</si>
  <si>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</si>
  <si>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</si>
  <si>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</si>
  <si>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</si>
  <si>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</si>
  <si>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</si>
  <si>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</si>
  <si>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</si>
  <si>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</si>
  <si>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</si>
  <si>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</si>
  <si>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</si>
  <si>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</si>
  <si>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</si>
  <si>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</si>
  <si>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</si>
  <si>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</si>
  <si>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</si>
  <si>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</si>
  <si>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</si>
  <si>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</si>
  <si>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</si>
  <si>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</si>
  <si>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</si>
  <si>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</si>
  <si>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</si>
  <si>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</si>
  <si>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</si>
  <si>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</si>
  <si>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</si>
  <si>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</si>
  <si>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</si>
  <si>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</si>
  <si>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</si>
  <si>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</si>
  <si>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</si>
  <si>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</si>
  <si>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</si>
  <si>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</si>
  <si>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</si>
  <si>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</si>
  <si>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</si>
  <si>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</si>
  <si>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</si>
  <si>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</si>
  <si>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</si>
  <si>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</si>
  <si>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</si>
  <si>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</si>
  <si>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</si>
  <si>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</si>
  <si>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</si>
  <si>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</si>
  <si>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</si>
  <si>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</si>
  <si>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</si>
  <si>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</si>
  <si>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</si>
  <si>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</si>
  <si>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</si>
  <si>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</si>
  <si>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</si>
  <si>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</si>
  <si>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</si>
  <si>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</si>
  <si>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</si>
  <si>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</si>
  <si>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</si>
  <si>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</si>
  <si>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</si>
  <si>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</si>
  <si>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</si>
  <si>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</si>
  <si>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</si>
  <si>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</si>
  <si>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</si>
  <si>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</si>
  <si>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</si>
  <si>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</si>
  <si>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</si>
  <si>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</si>
  <si>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</si>
  <si>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</si>
  <si>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</si>
  <si>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</si>
  <si>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</si>
  <si>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</si>
  <si>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</si>
  <si>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</si>
  <si>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</si>
  <si>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</si>
  <si>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</si>
  <si>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</si>
  <si>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</si>
  <si>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</si>
  <si>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</si>
  <si>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</si>
  <si>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</si>
  <si>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</si>
  <si>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</si>
  <si>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</si>
  <si>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</si>
  <si>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</si>
  <si>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</si>
  <si>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</si>
  <si>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</si>
  <si>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</si>
  <si>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</si>
  <si>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</si>
  <si>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</si>
  <si>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</si>
  <si>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</si>
  <si>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</si>
  <si>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</si>
  <si>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</si>
  <si>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</si>
  <si>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</si>
  <si>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</si>
  <si>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</si>
  <si>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</si>
  <si>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</si>
  <si>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</si>
  <si>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</si>
  <si>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</si>
  <si>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</si>
  <si>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</si>
  <si>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</si>
  <si>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</si>
  <si>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</si>
  <si>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</si>
  <si>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</si>
  <si>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</si>
  <si>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</si>
  <si>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</si>
  <si>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</si>
  <si>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</si>
  <si>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</si>
  <si>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</si>
  <si>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</si>
  <si>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</si>
  <si>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</si>
  <si>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</si>
  <si>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</si>
  <si>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</si>
  <si>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</si>
  <si>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</si>
  <si>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</si>
  <si>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</si>
  <si>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</si>
  <si>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</si>
  <si>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</si>
  <si>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</si>
  <si>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</si>
  <si>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</si>
  <si>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</si>
  <si>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</si>
  <si>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</si>
  <si>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</si>
  <si>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</si>
  <si>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</si>
  <si>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</si>
  <si>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</si>
  <si>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</si>
  <si>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</si>
  <si>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</si>
  <si>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</si>
  <si>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</si>
  <si>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</si>
  <si>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</si>
  <si>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</si>
  <si>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</si>
  <si>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</si>
  <si>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</si>
  <si>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</si>
  <si>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</si>
  <si>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</si>
  <si>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</si>
  <si>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</si>
  <si>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</si>
  <si>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</si>
  <si>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</si>
  <si>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</si>
  <si>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</si>
  <si>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</si>
  <si>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</si>
  <si>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</si>
  <si>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</si>
  <si>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</si>
  <si>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</si>
  <si>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</si>
  <si>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</si>
  <si>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</si>
  <si>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</si>
  <si>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</si>
  <si>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</si>
  <si>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</si>
  <si>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</si>
  <si>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</si>
  <si>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</si>
  <si>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</si>
  <si>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</si>
  <si>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</si>
  <si>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</si>
  <si>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</si>
  <si>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</si>
  <si>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</si>
  <si>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</si>
  <si>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</si>
  <si>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</si>
  <si>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</si>
  <si>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</si>
  <si>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</si>
  <si>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</si>
  <si>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</si>
  <si>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</si>
  <si>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</si>
  <si>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</si>
  <si>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</si>
  <si>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</si>
  <si>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</si>
  <si>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</si>
  <si>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</si>
  <si>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</si>
  <si>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</si>
  <si>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</si>
  <si>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</si>
  <si>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</si>
  <si>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</si>
  <si>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</si>
  <si>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</si>
  <si>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</si>
  <si>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</si>
  <si>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</si>
  <si>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</si>
  <si>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</si>
  <si>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</si>
  <si>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</si>
  <si>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</si>
  <si>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</si>
  <si>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</si>
  <si>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</si>
  <si>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</si>
  <si>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</si>
  <si>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</si>
  <si>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</si>
  <si>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</si>
  <si>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</si>
  <si>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</si>
  <si>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</si>
  <si>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</si>
  <si>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</si>
  <si>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</si>
  <si>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</si>
  <si>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</si>
  <si>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</si>
  <si>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</si>
  <si>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</si>
  <si>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</si>
  <si>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</si>
  <si>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</si>
  <si>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</si>
  <si>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</si>
  <si>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</si>
  <si>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</si>
  <si>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</si>
  <si>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</si>
  <si>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</si>
  <si>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</si>
  <si>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</si>
  <si>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</si>
  <si>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</si>
  <si>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</si>
  <si>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</si>
  <si>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</si>
  <si>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</si>
  <si>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</si>
  <si>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</si>
  <si>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</si>
  <si>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</si>
  <si>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</si>
  <si>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</si>
  <si>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</si>
  <si>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</si>
  <si>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</si>
  <si>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</si>
  <si>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</si>
  <si>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</si>
  <si>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</si>
  <si>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</si>
  <si>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</si>
  <si>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</si>
  <si>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</si>
  <si>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</si>
  <si>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</si>
  <si>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</si>
  <si>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</si>
  <si>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</si>
  <si>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</si>
  <si>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</si>
  <si>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</si>
  <si>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</si>
  <si>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</si>
  <si>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</si>
  <si>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</si>
  <si>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</si>
  <si>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</si>
  <si>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</si>
  <si>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</si>
  <si>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</si>
  <si>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</si>
  <si>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</si>
  <si>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</si>
  <si>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</si>
  <si>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</si>
  <si>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</si>
  <si>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</si>
  <si>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</si>
  <si>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</si>
  <si>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</si>
  <si>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</si>
  <si>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</si>
  <si>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</si>
  <si>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</si>
  <si>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</si>
  <si>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</si>
  <si>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</si>
  <si>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</si>
  <si>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</si>
  <si>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</si>
  <si>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</si>
  <si>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</si>
  <si>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</si>
  <si>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</si>
  <si>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</si>
  <si>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</si>
  <si>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</si>
  <si>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</si>
  <si>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</si>
  <si>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</si>
  <si>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</si>
  <si>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</si>
  <si>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</si>
  <si>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</si>
  <si>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</si>
  <si>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</si>
  <si>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</si>
  <si>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</si>
  <si>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</si>
  <si>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</si>
  <si>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</si>
  <si>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</si>
  <si>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</si>
  <si>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</si>
  <si>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</si>
  <si>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</si>
  <si>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</si>
  <si>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</si>
  <si>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</si>
  <si>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</si>
  <si>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</si>
  <si>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</si>
  <si>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</si>
  <si>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</si>
  <si>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</si>
  <si>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</si>
  <si>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</si>
  <si>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</si>
  <si>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</si>
  <si>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</si>
  <si>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</si>
  <si>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</si>
  <si>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</si>
  <si>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</si>
  <si>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</si>
  <si>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</si>
  <si>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</si>
  <si>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</si>
  <si>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</si>
  <si>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</si>
  <si>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</si>
  <si>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</si>
  <si>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</si>
  <si>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</si>
  <si>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</si>
  <si>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</si>
  <si>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</si>
  <si>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</si>
  <si>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</si>
  <si>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</si>
  <si>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</si>
  <si>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</si>
  <si>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</si>
  <si>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</si>
  <si>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</si>
  <si>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</si>
  <si>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</si>
  <si>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</si>
  <si>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</si>
  <si>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</si>
  <si>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</si>
  <si>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</si>
  <si>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</si>
  <si>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</si>
  <si>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</si>
  <si>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</si>
  <si>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</si>
  <si>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</si>
  <si>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</si>
  <si>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</si>
  <si>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</si>
  <si>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</si>
  <si>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</si>
  <si>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</si>
  <si>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</si>
  <si>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</si>
  <si>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</si>
  <si>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</si>
  <si>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</si>
  <si>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</si>
  <si>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</si>
  <si>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</si>
  <si>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</si>
  <si>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</si>
  <si>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</si>
  <si>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</si>
  <si>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</si>
  <si>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</si>
  <si>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</si>
  <si>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</si>
  <si>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</si>
  <si>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</si>
  <si>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</si>
  <si>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</si>
  <si>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</si>
  <si>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</si>
  <si>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</si>
  <si>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</si>
  <si>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</si>
  <si>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</si>
  <si>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</si>
  <si>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</si>
  <si>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</si>
  <si>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</si>
  <si>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</si>
  <si>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</si>
  <si>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</si>
  <si>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</si>
  <si>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</si>
  <si>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</si>
  <si>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</si>
  <si>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</si>
  <si>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</si>
  <si>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</si>
  <si>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</si>
  <si>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</si>
  <si>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</si>
  <si>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</si>
  <si>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</si>
  <si>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</si>
  <si>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</si>
  <si>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</si>
  <si>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</si>
  <si>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</si>
  <si>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</si>
  <si>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</si>
  <si>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</si>
  <si>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</si>
  <si>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</si>
  <si>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</si>
  <si>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</si>
  <si>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</si>
  <si>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</si>
  <si>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</si>
  <si>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</si>
  <si>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</si>
  <si>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</si>
  <si>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</si>
  <si>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</si>
  <si>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</si>
  <si>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</si>
  <si>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</si>
  <si>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</si>
  <si>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</si>
  <si>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</si>
  <si>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</si>
  <si>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</si>
  <si>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</si>
  <si>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</si>
  <si>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</si>
  <si>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</si>
  <si>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</si>
  <si>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</si>
  <si>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</si>
  <si>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</si>
  <si>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</si>
  <si>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</si>
  <si>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</si>
  <si>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</si>
  <si>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</si>
  <si>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</si>
  <si>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</si>
  <si>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</si>
  <si>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</si>
  <si>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</si>
  <si>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</si>
  <si>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</si>
  <si>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</si>
  <si>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</si>
  <si>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</si>
  <si>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</si>
  <si>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</si>
  <si>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</si>
  <si>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</si>
  <si>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</si>
  <si>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</si>
  <si>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</si>
  <si>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</si>
  <si>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</si>
  <si>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</si>
  <si>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</si>
  <si>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</si>
  <si>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</si>
  <si>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</si>
  <si>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</si>
  <si>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</si>
  <si>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</si>
  <si>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</si>
  <si>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</si>
  <si>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</si>
  <si>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</si>
  <si>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</si>
  <si>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</si>
  <si>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</si>
  <si>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</si>
  <si>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</si>
  <si>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</si>
  <si>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</si>
  <si>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</si>
  <si>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</si>
  <si>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</si>
  <si>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</si>
  <si>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</si>
  <si>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</si>
  <si>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</si>
  <si>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</si>
  <si>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</si>
  <si>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</si>
  <si>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</si>
  <si>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</si>
  <si>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</si>
  <si>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</si>
  <si>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</si>
  <si>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</si>
  <si>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</si>
  <si>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</si>
  <si>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</si>
  <si>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</si>
  <si>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</si>
  <si>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</si>
  <si>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</si>
  <si>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</si>
  <si>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</si>
  <si>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</si>
  <si>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</si>
  <si>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</si>
  <si>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</si>
  <si>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</si>
  <si>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</si>
  <si>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</si>
  <si>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</si>
  <si>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</si>
  <si>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</si>
  <si>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</si>
  <si>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</si>
  <si>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</si>
  <si>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</si>
  <si>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</si>
  <si>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</si>
  <si>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</si>
  <si>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</si>
  <si>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</si>
  <si>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</si>
  <si>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</si>
  <si>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</si>
  <si>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</si>
  <si>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</si>
  <si>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</si>
  <si>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</si>
  <si>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</si>
  <si>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</si>
  <si>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</si>
  <si>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</si>
  <si>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</si>
  <si>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</si>
  <si>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</si>
  <si>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</si>
  <si>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</si>
  <si>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</si>
  <si>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</si>
  <si>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</si>
  <si>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</si>
  <si>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</si>
  <si>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</si>
  <si>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</si>
  <si>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</si>
  <si>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</si>
  <si>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</si>
  <si>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</si>
  <si>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</si>
  <si>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</si>
  <si>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</si>
  <si>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</si>
  <si>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</si>
  <si>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</si>
  <si>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</si>
  <si>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</si>
  <si>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</si>
  <si>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</si>
  <si>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</si>
  <si>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</si>
  <si>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</si>
  <si>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</si>
  <si>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</si>
  <si>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</si>
  <si>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</si>
  <si>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</si>
  <si>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</si>
  <si>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</si>
  <si>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</si>
  <si>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</si>
  <si>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</si>
  <si>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</si>
  <si>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</si>
  <si>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</si>
  <si>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</si>
  <si>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</si>
  <si>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</si>
  <si>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</si>
  <si>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</si>
  <si>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</si>
  <si>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</si>
  <si>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</si>
  <si>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</si>
  <si>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</si>
  <si>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</si>
  <si>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</si>
  <si>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</si>
  <si>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</si>
  <si>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</si>
  <si>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</si>
  <si>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</si>
  <si>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</si>
  <si>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</si>
  <si>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</si>
  <si>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</si>
  <si>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</si>
  <si>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</si>
  <si>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</si>
  <si>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</si>
  <si>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</si>
  <si>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</si>
  <si>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</si>
  <si>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</si>
  <si>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</si>
  <si>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</si>
  <si>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</si>
  <si>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</si>
  <si>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</si>
  <si>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</si>
  <si>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</si>
  <si>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</si>
  <si>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</si>
  <si>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</si>
  <si>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</si>
  <si>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</si>
  <si>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</si>
  <si>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</si>
  <si>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</si>
  <si>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</si>
  <si>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</si>
  <si>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</si>
  <si>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</si>
  <si>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</si>
  <si>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</si>
  <si>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</si>
  <si>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</si>
  <si>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</si>
  <si>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</si>
  <si>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</si>
  <si>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</si>
  <si>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</si>
  <si>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</si>
  <si>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</si>
  <si>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</si>
  <si>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</si>
  <si>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</si>
  <si>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</si>
  <si>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</si>
  <si>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</si>
  <si>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</si>
  <si>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</si>
  <si>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</si>
  <si>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</si>
  <si>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</si>
  <si>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</si>
  <si>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</si>
  <si>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</si>
  <si>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</si>
  <si>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</si>
  <si>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</si>
  <si>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</si>
  <si>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</si>
  <si>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</si>
  <si>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</si>
  <si>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</si>
  <si>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</si>
  <si>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</si>
  <si>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</si>
  <si>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</si>
  <si>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</si>
  <si>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</si>
  <si>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</si>
  <si>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</si>
  <si>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</si>
  <si>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</si>
  <si>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</si>
  <si>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</si>
  <si>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</si>
  <si>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</si>
  <si>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</si>
  <si>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</si>
  <si>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</si>
  <si>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</si>
  <si>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</si>
  <si>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</si>
  <si>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</si>
  <si>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</si>
  <si>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</si>
  <si>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</si>
  <si>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</si>
  <si>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</si>
  <si>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</si>
  <si>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</si>
  <si>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</si>
  <si>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</si>
  <si>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</si>
  <si>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</si>
  <si>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</si>
  <si>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</si>
  <si>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</si>
  <si>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</si>
  <si>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</si>
  <si>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</si>
  <si>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</si>
  <si>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</si>
  <si>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</si>
  <si>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</si>
  <si>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</si>
  <si>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</si>
  <si>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</si>
  <si>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</si>
  <si>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</si>
  <si>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</si>
  <si>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</si>
  <si>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</si>
  <si>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</si>
  <si>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</si>
  <si>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</si>
  <si>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</si>
  <si>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</si>
  <si>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</si>
  <si>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</si>
  <si>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</si>
  <si>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</si>
  <si>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</si>
  <si>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</si>
  <si>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</si>
  <si>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</si>
  <si>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</si>
  <si>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</si>
  <si>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</si>
  <si>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</si>
  <si>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</si>
  <si>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</si>
  <si>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</si>
  <si>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</si>
  <si>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</si>
  <si>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</si>
  <si>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</si>
  <si>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</si>
  <si>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</si>
  <si>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</si>
  <si>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</si>
  <si>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</si>
  <si>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</si>
  <si>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</si>
  <si>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</si>
  <si>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</si>
  <si>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</si>
  <si>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</si>
  <si>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</si>
  <si>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</si>
  <si>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</si>
  <si>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</si>
  <si>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</si>
  <si>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</si>
  <si>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</si>
  <si>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</si>
  <si>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</si>
  <si>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</si>
  <si>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</si>
  <si>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</si>
  <si>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</si>
  <si>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</si>
  <si>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</si>
  <si>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</si>
  <si>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</si>
  <si>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</si>
  <si>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</si>
  <si>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</si>
  <si>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</si>
  <si>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</si>
  <si>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</si>
  <si>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</si>
  <si>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</si>
  <si>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</si>
  <si>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</si>
  <si>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</si>
  <si>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</si>
  <si>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</si>
  <si>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</si>
  <si>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</si>
  <si>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</si>
  <si>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</si>
  <si>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</si>
  <si>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</si>
  <si>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</si>
  <si>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</si>
  <si>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</si>
  <si>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</si>
  <si>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</si>
  <si>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</si>
  <si>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</si>
  <si>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</si>
  <si>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</si>
  <si>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</si>
  <si>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</si>
  <si>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</si>
  <si>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</si>
  <si>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</si>
  <si>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</si>
  <si>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</si>
  <si>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</si>
  <si>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</si>
  <si>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</si>
  <si>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</si>
  <si>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</si>
  <si>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</si>
  <si>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</si>
  <si>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</si>
  <si>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</si>
  <si>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</si>
  <si>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</si>
  <si>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</si>
  <si>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</si>
  <si>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</si>
  <si>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</si>
  <si>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</si>
  <si>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</si>
  <si>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</si>
  <si>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</si>
  <si>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</si>
  <si>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</si>
  <si>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</si>
  <si>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</si>
  <si>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</si>
  <si>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</si>
  <si>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</si>
  <si>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</si>
  <si>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</si>
  <si>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</si>
  <si>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</si>
  <si>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</si>
  <si>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</si>
  <si>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</si>
  <si>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</si>
  <si>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</si>
  <si>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</si>
  <si>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</si>
  <si>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</si>
  <si>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</si>
  <si>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</si>
  <si>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</si>
  <si>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</si>
  <si>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</si>
  <si>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</si>
  <si>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</si>
  <si>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</si>
  <si>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</si>
  <si>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</si>
  <si>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</si>
  <si>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</si>
  <si>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</si>
  <si>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</si>
  <si>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</si>
  <si>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</si>
  <si>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</si>
  <si>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</si>
  <si>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</si>
  <si>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</si>
  <si>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</si>
  <si>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</si>
  <si>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</si>
  <si>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</si>
  <si>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</si>
  <si>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</si>
  <si>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</si>
  <si>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</si>
  <si>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</si>
  <si>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</si>
  <si>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</si>
  <si>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</si>
  <si>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</si>
  <si>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</si>
  <si>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</si>
  <si>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</si>
  <si>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</si>
  <si>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</si>
  <si>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</si>
  <si>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</si>
  <si>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</si>
  <si>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</si>
  <si>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</si>
  <si>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</si>
  <si>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</si>
  <si>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</si>
  <si>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</si>
  <si>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</si>
  <si>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</si>
  <si>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</si>
  <si>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</si>
  <si>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</si>
  <si>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</si>
  <si>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</si>
  <si>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</si>
  <si>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</si>
  <si>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</si>
  <si>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</si>
  <si>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</si>
  <si>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</si>
  <si>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</si>
  <si>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</si>
  <si>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</si>
  <si>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</si>
  <si>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</si>
  <si>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</si>
  <si>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</si>
  <si>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</si>
  <si>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</si>
  <si>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</si>
  <si>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</si>
  <si>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</si>
  <si>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</si>
  <si>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</si>
  <si>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</si>
  <si>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</si>
  <si>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</si>
  <si>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</si>
  <si>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</si>
  <si>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</si>
  <si>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</si>
  <si>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</si>
  <si>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</si>
  <si>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</si>
  <si>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</si>
  <si>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</si>
  <si>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</si>
  <si>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</si>
  <si>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</si>
  <si>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</si>
  <si>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</si>
  <si>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</si>
  <si>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</si>
  <si>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</si>
  <si>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</si>
  <si>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</si>
  <si>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</si>
  <si>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</si>
  <si>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</si>
  <si>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</si>
  <si>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</si>
  <si>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</si>
  <si>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</si>
  <si>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</si>
  <si>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</si>
  <si>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</si>
  <si>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</si>
  <si>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</si>
  <si>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</si>
  <si>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</si>
  <si>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</si>
  <si>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</si>
  <si>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</si>
  <si>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</si>
  <si>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</si>
  <si>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</si>
  <si>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</si>
  <si>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</si>
  <si>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</si>
  <si>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</si>
  <si>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</si>
  <si>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</si>
  <si>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</si>
  <si>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</si>
  <si>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</si>
  <si>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</si>
  <si>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</si>
  <si>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</si>
  <si>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</si>
  <si>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</si>
  <si>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</si>
  <si>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</si>
  <si>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</si>
  <si>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</si>
  <si>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</si>
  <si>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</si>
  <si>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</si>
  <si>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</si>
  <si>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</si>
  <si>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</si>
  <si>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</si>
  <si>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</si>
  <si>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</si>
  <si>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</si>
  <si>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</si>
  <si>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</si>
  <si>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</si>
  <si>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</si>
  <si>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</si>
  <si>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</si>
  <si>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</si>
  <si>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</si>
  <si>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</si>
  <si>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</si>
  <si>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</si>
  <si>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</si>
  <si>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</si>
  <si>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</si>
  <si>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</si>
  <si>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</si>
  <si>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</si>
  <si>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</si>
  <si>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</si>
  <si>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</si>
  <si>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</si>
  <si>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</si>
  <si>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</si>
  <si>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</si>
  <si>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</si>
  <si>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</si>
  <si>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</si>
  <si>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</si>
  <si>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</si>
  <si>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</si>
  <si>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</si>
  <si>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</si>
  <si>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</si>
  <si>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</si>
  <si>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</si>
  <si>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</si>
  <si>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</si>
  <si>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</si>
  <si>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</si>
  <si>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</si>
  <si>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</si>
  <si>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</si>
  <si>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</si>
  <si>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</si>
  <si>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</si>
  <si>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</si>
  <si>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</si>
  <si>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</si>
  <si>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</si>
  <si>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</si>
  <si>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</si>
  <si>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</si>
  <si>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</si>
  <si>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</si>
  <si>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</si>
  <si>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</si>
  <si>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</si>
  <si>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</si>
  <si>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</si>
  <si>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</si>
  <si>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</si>
  <si>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</si>
  <si>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</si>
  <si>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</si>
  <si>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</si>
  <si>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</si>
  <si>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</si>
  <si>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</si>
  <si>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</si>
  <si>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</si>
  <si>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</si>
  <si>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</si>
  <si>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</si>
  <si>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</si>
  <si>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</si>
  <si>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</si>
  <si>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</si>
  <si>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</si>
  <si>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</si>
  <si>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</si>
  <si>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</si>
  <si>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</si>
  <si>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</si>
  <si>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</si>
  <si>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</si>
  <si>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</si>
  <si>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</si>
  <si>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</si>
  <si>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</si>
  <si>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</si>
  <si>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</si>
  <si>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</si>
  <si>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</si>
  <si>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</si>
  <si>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</si>
  <si>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</si>
  <si>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</si>
  <si>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</si>
  <si>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</si>
  <si>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</si>
  <si>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</si>
  <si>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</si>
  <si>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</si>
  <si>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</si>
  <si>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</si>
  <si>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</si>
  <si>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</si>
  <si>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</si>
  <si>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</si>
  <si>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</si>
  <si>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</si>
  <si>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</si>
  <si>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</si>
  <si>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</si>
  <si>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</si>
  <si>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</si>
  <si>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</si>
  <si>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</si>
  <si>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</si>
  <si>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</si>
  <si>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</si>
  <si>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</si>
  <si>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</si>
  <si>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</si>
  <si>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</si>
  <si>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</si>
  <si>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</si>
  <si>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</si>
  <si>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</si>
  <si>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</si>
  <si>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</si>
  <si>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</si>
  <si>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</si>
  <si>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</si>
  <si>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</si>
  <si>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</si>
  <si>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</si>
  <si>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</si>
  <si>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</si>
  <si>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</si>
  <si>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</si>
  <si>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</si>
  <si>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</si>
  <si>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</si>
  <si>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</si>
  <si>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</si>
  <si>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</si>
  <si>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</si>
  <si>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</si>
  <si>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</si>
  <si>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</si>
  <si>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</si>
  <si>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</si>
  <si>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</si>
  <si>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</si>
  <si>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</si>
  <si>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</si>
  <si>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</si>
  <si>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</si>
  <si>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</si>
  <si>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</si>
  <si>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</si>
  <si>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</si>
  <si>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</si>
  <si>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</si>
  <si>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</si>
  <si>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</si>
  <si>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</si>
  <si>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</si>
  <si>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</si>
  <si>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</si>
  <si>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</si>
  <si>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</si>
  <si>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</si>
  <si>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</si>
  <si>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</si>
  <si>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</si>
  <si>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</si>
  <si>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</si>
  <si>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</si>
  <si>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</si>
  <si>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</si>
  <si>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</si>
  <si>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</si>
  <si>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</si>
  <si>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</si>
  <si>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</si>
  <si>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</si>
  <si>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</si>
  <si>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</si>
  <si>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</si>
  <si>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</si>
  <si>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</si>
  <si>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</si>
  <si>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</si>
  <si>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</si>
  <si>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</si>
  <si>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</si>
  <si>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</si>
  <si>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</si>
  <si>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</si>
  <si>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</si>
  <si>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</si>
  <si>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</si>
  <si>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</si>
  <si>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</si>
  <si>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</si>
  <si>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</si>
  <si>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</si>
  <si>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</si>
  <si>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</si>
  <si>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</si>
  <si>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</si>
  <si>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</si>
  <si>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</si>
  <si>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</si>
  <si>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</si>
  <si>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</si>
  <si>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</si>
  <si>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</si>
  <si>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</si>
  <si>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</si>
  <si>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</si>
  <si>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</si>
  <si>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</si>
  <si>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</si>
  <si>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</si>
  <si>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</si>
  <si>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</si>
  <si>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</si>
  <si>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</si>
  <si>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</si>
  <si>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</si>
  <si>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</si>
  <si>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</si>
  <si>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</si>
  <si>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</si>
  <si>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</si>
  <si>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</si>
  <si>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</si>
  <si>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</si>
  <si>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</si>
  <si>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</si>
  <si>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</si>
  <si>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</si>
  <si>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</si>
  <si>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</si>
  <si>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</si>
  <si>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</si>
  <si>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</si>
  <si>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</si>
  <si>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</si>
  <si>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</si>
  <si>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</si>
  <si>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</si>
  <si>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</si>
  <si>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</si>
  <si>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</si>
  <si>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</si>
  <si>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</si>
  <si>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</si>
  <si>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</si>
  <si>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</si>
  <si>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</si>
  <si>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</si>
  <si>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</si>
  <si>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</si>
  <si>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</si>
  <si>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</si>
  <si>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</si>
  <si>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</si>
  <si>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</si>
  <si>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</si>
  <si>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</si>
  <si>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</si>
  <si>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</si>
  <si>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</si>
  <si>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</si>
  <si>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</si>
  <si>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</si>
  <si>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</si>
  <si>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</si>
  <si>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</si>
  <si>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</si>
  <si>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</si>
  <si>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</si>
  <si>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</si>
  <si>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</si>
  <si>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</si>
  <si>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</si>
  <si>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</si>
  <si>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</si>
  <si>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</si>
  <si>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</si>
  <si>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</si>
  <si>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</si>
  <si>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</si>
  <si>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</si>
  <si>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</si>
  <si>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</si>
  <si>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</si>
  <si>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</si>
  <si>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</si>
  <si>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</si>
  <si>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</si>
  <si>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</si>
  <si>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</si>
  <si>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</si>
  <si>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</si>
  <si>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</si>
  <si>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</si>
  <si>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</si>
  <si>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</si>
  <si>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</si>
  <si>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</si>
  <si>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</si>
  <si>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</si>
  <si>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</si>
  <si>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</si>
  <si>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</si>
  <si>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</si>
  <si>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</si>
  <si>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</si>
  <si>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</si>
  <si>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</si>
  <si>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</si>
  <si>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</si>
  <si>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</si>
  <si>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</si>
  <si>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</si>
  <si>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</si>
  <si>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</si>
  <si>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</si>
  <si>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</si>
  <si>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</si>
  <si>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</si>
  <si>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</si>
  <si>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</si>
  <si>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</si>
  <si>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</si>
  <si>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</si>
  <si>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</si>
  <si>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</si>
  <si>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</si>
  <si>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</si>
  <si>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</si>
  <si>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</si>
  <si>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</si>
  <si>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</si>
  <si>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</si>
  <si>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</si>
  <si>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</si>
  <si>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</si>
  <si>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</si>
  <si>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</si>
  <si>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</si>
  <si>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</si>
  <si>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</si>
  <si>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</si>
  <si>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</si>
  <si>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</si>
  <si>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</si>
  <si>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</si>
  <si>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</si>
  <si>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</si>
  <si>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</si>
  <si>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</si>
  <si>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</si>
  <si>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</si>
  <si>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</si>
  <si>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</si>
  <si>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</si>
  <si>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</si>
  <si>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</si>
  <si>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</si>
  <si>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</si>
  <si>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</si>
  <si>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</si>
  <si>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</si>
  <si>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</si>
  <si>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</si>
  <si>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</si>
  <si>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</si>
  <si>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</si>
  <si>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</si>
  <si>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</si>
  <si>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</si>
  <si>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</si>
  <si>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</si>
  <si>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</si>
  <si>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</si>
  <si>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</si>
  <si>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</si>
  <si>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</si>
  <si>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</si>
  <si>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</si>
  <si>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</si>
  <si>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</si>
  <si>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</si>
  <si>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</si>
  <si>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</si>
  <si>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</si>
  <si>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</si>
  <si>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</si>
  <si>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</si>
  <si>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</si>
  <si>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</si>
  <si>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</si>
  <si>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</si>
  <si>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</si>
  <si>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</si>
  <si>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</si>
  <si>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</si>
  <si>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</si>
  <si>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</si>
  <si>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</si>
  <si>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</si>
  <si>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</si>
  <si>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</si>
  <si>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</si>
  <si>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</si>
  <si>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</si>
  <si>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</si>
  <si>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</si>
  <si>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</si>
  <si>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</si>
  <si>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</si>
  <si>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</si>
  <si>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</si>
  <si>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</si>
  <si>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</si>
  <si>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</si>
  <si>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</si>
  <si>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</si>
  <si>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</si>
  <si>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</si>
  <si>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</si>
  <si>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</si>
  <si>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</si>
  <si>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</si>
  <si>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</si>
  <si>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</si>
  <si>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</si>
  <si>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</si>
  <si>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</si>
  <si>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</si>
  <si>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</si>
  <si>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</si>
  <si>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</si>
  <si>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</si>
  <si>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</si>
  <si>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</si>
  <si>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</si>
  <si>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</si>
  <si>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</si>
  <si>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</si>
  <si>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</si>
  <si>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</si>
  <si>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</si>
  <si>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</si>
  <si>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</si>
  <si>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</si>
  <si>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</si>
  <si>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</si>
  <si>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</si>
  <si>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</si>
  <si>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</si>
  <si>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</si>
  <si>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</si>
  <si>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</si>
  <si>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</si>
  <si>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</si>
  <si>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</si>
  <si>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</si>
  <si>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</si>
  <si>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</si>
  <si>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</si>
  <si>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</si>
  <si>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</si>
  <si>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</si>
  <si>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</si>
  <si>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</si>
  <si>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</si>
  <si>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</si>
  <si>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</si>
  <si>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</si>
  <si>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</si>
  <si>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</si>
  <si>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</si>
  <si>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</si>
  <si>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</si>
  <si>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</si>
  <si>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</si>
  <si>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</si>
  <si>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</si>
  <si>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</si>
  <si>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</si>
  <si>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</si>
  <si>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</si>
  <si>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</si>
  <si>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</si>
  <si>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</si>
  <si>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</si>
  <si>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</si>
  <si>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</si>
  <si>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</si>
  <si>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</si>
  <si>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</si>
  <si>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</si>
  <si>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</si>
  <si>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</si>
  <si>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</si>
  <si>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</si>
  <si>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</si>
  <si>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</si>
  <si>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</si>
  <si>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</si>
  <si>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</si>
  <si>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</si>
  <si>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</si>
  <si>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</si>
  <si>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</si>
  <si>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</si>
  <si>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</si>
  <si>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</si>
  <si>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</si>
  <si>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</si>
  <si>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</si>
  <si>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</si>
  <si>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</si>
  <si>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</si>
  <si>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</si>
  <si>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</si>
  <si>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</si>
  <si>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</si>
  <si>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</si>
  <si>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</si>
  <si>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</si>
  <si>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</si>
  <si>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</si>
  <si>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</si>
  <si>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</si>
  <si>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</si>
  <si>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</si>
  <si>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</si>
  <si>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</si>
  <si>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</si>
  <si>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</si>
  <si>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</si>
  <si>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</si>
  <si>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</si>
  <si>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</si>
  <si>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</si>
  <si>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</si>
  <si>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</si>
  <si>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</si>
  <si>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</si>
  <si>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</si>
  <si>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</si>
  <si>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</si>
  <si>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</si>
  <si>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</si>
  <si>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</si>
  <si>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</si>
  <si>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</si>
  <si>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</si>
  <si>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</si>
  <si>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</si>
  <si>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</si>
  <si>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</si>
  <si>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</si>
  <si>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</si>
  <si>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</si>
  <si>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</si>
  <si>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</si>
  <si>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</si>
  <si>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</si>
  <si>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</si>
  <si>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</si>
  <si>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</si>
  <si>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</si>
  <si>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</si>
  <si>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</si>
  <si>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</si>
  <si>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</si>
  <si>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</si>
  <si>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</si>
  <si>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</si>
  <si>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</si>
  <si>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</si>
  <si>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</si>
  <si>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</si>
  <si>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</si>
  <si>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</si>
  <si>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</si>
  <si>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</si>
  <si>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</si>
  <si>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</si>
  <si>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</si>
  <si>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</si>
  <si>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</si>
  <si>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</si>
  <si>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</si>
  <si>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</si>
  <si>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</si>
  <si>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</si>
  <si>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</si>
  <si>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</si>
  <si>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</si>
  <si>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</si>
  <si>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</si>
  <si>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</si>
  <si>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</si>
  <si>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</si>
  <si>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</si>
  <si>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</si>
  <si>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</si>
  <si>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</si>
  <si>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</si>
  <si>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</si>
  <si>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</si>
  <si>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</si>
  <si>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</si>
  <si>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</si>
  <si>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</si>
  <si>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</si>
  <si>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</si>
  <si>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</si>
  <si>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</si>
  <si>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</si>
  <si>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</si>
  <si>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</si>
  <si>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</si>
  <si>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</si>
  <si>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</si>
  <si>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</si>
  <si>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</si>
  <si>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</si>
  <si>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</si>
  <si>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</si>
  <si>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</si>
  <si>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</si>
  <si>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</si>
  <si>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</si>
  <si>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</si>
  <si>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</si>
  <si>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</si>
  <si>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</si>
  <si>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</si>
  <si>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</si>
  <si>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</si>
  <si>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</si>
  <si>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</si>
  <si>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</si>
  <si>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</si>
  <si>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</si>
  <si>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</si>
  <si>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</si>
  <si>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</si>
  <si>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</si>
  <si>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</si>
  <si>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</si>
  <si>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</si>
  <si>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</si>
  <si>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</si>
  <si>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</si>
  <si>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</si>
  <si>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</si>
  <si>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</si>
  <si>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</si>
  <si>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</si>
  <si>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</si>
  <si>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</si>
  <si>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</si>
  <si>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</si>
  <si>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</si>
  <si>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</si>
  <si>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</si>
  <si>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</si>
  <si>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</si>
  <si>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</si>
  <si>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</si>
  <si>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</si>
  <si>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</si>
  <si>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</si>
  <si>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</si>
  <si>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</si>
  <si>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</si>
  <si>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</si>
  <si>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</si>
  <si>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</si>
  <si>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</si>
  <si>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</si>
  <si>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</si>
  <si>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</si>
  <si>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</si>
  <si>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</si>
  <si>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</si>
  <si>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</si>
  <si>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</si>
  <si>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</si>
  <si>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</si>
  <si>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</si>
  <si>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</si>
  <si>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</si>
  <si>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</si>
  <si>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</si>
  <si>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</si>
  <si>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</si>
  <si>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</si>
  <si>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</si>
  <si>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</si>
  <si>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</si>
  <si>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</si>
  <si>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</si>
  <si>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</si>
  <si>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</si>
  <si>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</si>
  <si>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</si>
  <si>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</si>
  <si>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</si>
  <si>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</si>
  <si>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</si>
  <si>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</si>
  <si>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</si>
  <si>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</si>
  <si>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</si>
  <si>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</si>
  <si>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</si>
  <si>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</si>
  <si>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</si>
  <si>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</si>
  <si>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</si>
  <si>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</si>
  <si>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</si>
  <si>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</si>
  <si>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</si>
  <si>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</si>
  <si>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</si>
  <si>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</si>
  <si>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</si>
  <si>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</si>
  <si>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</si>
  <si>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</si>
  <si>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</si>
  <si>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</si>
  <si>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</si>
  <si>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</si>
  <si>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</si>
  <si>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</si>
  <si>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</si>
  <si>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</si>
  <si>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</si>
  <si>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</si>
  <si>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</si>
  <si>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</si>
  <si>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</si>
  <si>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</si>
  <si>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</si>
  <si>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</si>
  <si>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</si>
  <si>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</si>
  <si>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</si>
  <si>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</si>
  <si>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</si>
  <si>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</si>
  <si>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</si>
  <si>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</si>
  <si>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</si>
  <si>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</si>
  <si>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</si>
  <si>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</si>
  <si>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</si>
  <si>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</si>
  <si>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</si>
  <si>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</si>
  <si>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</si>
  <si>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</si>
  <si>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</si>
  <si>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</si>
  <si>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</si>
  <si>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</si>
  <si>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</si>
  <si>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</si>
  <si>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</si>
  <si>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</si>
  <si>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</si>
  <si>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</si>
  <si>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</si>
  <si>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</si>
  <si>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</si>
  <si>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</si>
  <si>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</si>
  <si>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</si>
  <si>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</si>
  <si>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</si>
  <si>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</si>
  <si>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</si>
  <si>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</si>
  <si>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</si>
  <si>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</si>
  <si>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</si>
  <si>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</si>
  <si>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</si>
  <si>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</si>
  <si>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</si>
  <si>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</si>
  <si>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</si>
  <si>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</si>
  <si>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</si>
  <si>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</si>
  <si>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</si>
  <si>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</si>
  <si>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</si>
  <si>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</si>
  <si>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</si>
  <si>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</si>
  <si>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</si>
  <si>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</si>
  <si>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</si>
  <si>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</si>
  <si>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</si>
  <si>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</si>
  <si>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</si>
  <si>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</si>
  <si>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</si>
  <si>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</si>
  <si>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</si>
  <si>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</si>
  <si>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</si>
  <si>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</si>
  <si>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</si>
  <si>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</si>
  <si>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</si>
  <si>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</si>
  <si>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</si>
  <si>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</si>
  <si>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</si>
  <si>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</si>
  <si>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</si>
  <si>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</si>
  <si>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</si>
  <si>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</si>
  <si>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</si>
  <si>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</si>
  <si>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</si>
  <si>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</si>
  <si>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</si>
  <si>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</si>
  <si>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</si>
  <si>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</si>
  <si>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</si>
  <si>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</si>
  <si>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</si>
  <si>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</si>
  <si>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</si>
  <si>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</si>
  <si>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</si>
  <si>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</si>
  <si>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</si>
  <si>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</si>
  <si>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</si>
  <si>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</si>
  <si>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</si>
  <si>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</si>
  <si>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</si>
  <si>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</si>
  <si>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</si>
  <si>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</si>
  <si>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</si>
  <si>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</si>
  <si>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</si>
  <si>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</si>
  <si>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</si>
  <si>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</si>
  <si>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</si>
  <si>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</si>
  <si>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</si>
  <si>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</si>
  <si>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</si>
  <si>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</si>
  <si>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</si>
  <si>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</si>
  <si>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</si>
  <si>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</si>
  <si>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</si>
  <si>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</si>
  <si>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</si>
  <si>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</si>
  <si>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</si>
  <si>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</si>
  <si>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</si>
  <si>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</si>
  <si>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</si>
  <si>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</si>
  <si>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</si>
  <si>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</si>
  <si>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</si>
  <si>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</si>
  <si>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</si>
  <si>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</si>
  <si>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</si>
  <si>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</si>
  <si>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</si>
  <si>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</si>
  <si>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</si>
  <si>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</si>
  <si>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</si>
  <si>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</si>
  <si>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</si>
  <si>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</si>
  <si>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</si>
  <si>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</si>
  <si>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</si>
  <si>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</si>
  <si>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</si>
  <si>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</si>
  <si>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</si>
  <si>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</si>
  <si>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</si>
  <si>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</si>
  <si>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</si>
  <si>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</si>
  <si>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</si>
  <si>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</si>
  <si>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</si>
  <si>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</si>
  <si>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</si>
  <si>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</si>
  <si>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</si>
  <si>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</si>
  <si>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</si>
  <si>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</si>
  <si>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</si>
  <si>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</si>
  <si>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</si>
  <si>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</si>
  <si>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</si>
  <si>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</si>
  <si>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</si>
  <si>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</si>
  <si>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</si>
  <si>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</si>
  <si>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</si>
  <si>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</si>
  <si>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</si>
  <si>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</si>
  <si>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</si>
  <si>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</si>
  <si>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</si>
  <si>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</si>
  <si>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</si>
  <si>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</si>
  <si>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</si>
  <si>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</si>
  <si>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</si>
  <si>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</si>
  <si>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</si>
  <si>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</si>
  <si>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</si>
  <si>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</si>
  <si>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</si>
  <si>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</si>
  <si>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</si>
  <si>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</si>
  <si>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</si>
  <si>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</si>
  <si>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</si>
  <si>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</si>
  <si>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</si>
  <si>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</si>
  <si>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</si>
  <si>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</si>
  <si>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</si>
  <si>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</si>
  <si>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</si>
  <si>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</si>
  <si>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</si>
  <si>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</si>
  <si>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</si>
  <si>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</si>
  <si>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</si>
  <si>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</si>
  <si>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</si>
  <si>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</si>
  <si>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</si>
  <si>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</si>
  <si>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</si>
  <si>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</si>
  <si>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</si>
  <si>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</si>
  <si>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</si>
  <si>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</si>
  <si>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</si>
  <si>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</si>
  <si>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</si>
  <si>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</si>
  <si>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</si>
  <si>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</si>
  <si>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</si>
  <si>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</si>
  <si>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</si>
  <si>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</si>
  <si>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</si>
  <si>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</si>
  <si>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</si>
  <si>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</si>
  <si>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</si>
  <si>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</si>
  <si>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</si>
  <si>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</si>
  <si>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</si>
  <si>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</si>
  <si>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</si>
  <si>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</si>
  <si>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</si>
  <si>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</si>
  <si>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</si>
  <si>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</si>
  <si>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</si>
  <si>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</si>
  <si>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</si>
  <si>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</si>
  <si>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</si>
  <si>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</si>
  <si>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</si>
  <si>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</si>
  <si>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</si>
  <si>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</si>
  <si>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</si>
  <si>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</si>
  <si>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</si>
  <si>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</si>
  <si>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</si>
  <si>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</si>
  <si>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</si>
  <si>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</si>
  <si>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</si>
  <si>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</si>
  <si>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</si>
  <si>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</si>
  <si>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</si>
  <si>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</si>
  <si>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</si>
  <si>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</si>
  <si>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</si>
  <si>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</si>
  <si>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</si>
  <si>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</si>
  <si>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</si>
  <si>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</si>
  <si>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</si>
  <si>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</si>
  <si>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</si>
  <si>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</si>
  <si>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</si>
  <si>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</si>
  <si>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</si>
  <si>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</si>
  <si>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</si>
  <si>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</si>
  <si>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</si>
  <si>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</si>
  <si>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</si>
  <si>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</si>
  <si>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</si>
  <si>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</si>
  <si>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</si>
  <si>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</si>
  <si>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</si>
  <si>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</si>
  <si>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</si>
  <si>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</si>
  <si>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</si>
  <si>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</si>
  <si>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</si>
  <si>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</si>
  <si>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</si>
  <si>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</si>
  <si>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</si>
  <si>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</si>
  <si>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</si>
  <si>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</si>
  <si>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</si>
  <si>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</si>
  <si>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</si>
  <si>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</si>
  <si>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</si>
  <si>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</si>
  <si>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</si>
  <si>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</si>
  <si>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</si>
  <si>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</si>
  <si>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</si>
  <si>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</si>
  <si>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</si>
  <si>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</si>
  <si>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</si>
  <si>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</si>
  <si>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</si>
  <si>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</si>
  <si>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</si>
  <si>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</si>
  <si>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</si>
  <si>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</si>
  <si>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</si>
  <si>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</si>
  <si>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</si>
  <si>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</si>
  <si>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</si>
  <si>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</si>
  <si>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</si>
  <si>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</si>
  <si>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</si>
  <si>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</si>
  <si>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</si>
  <si>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</si>
  <si>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</si>
  <si>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</si>
  <si>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</si>
  <si>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</si>
  <si>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</si>
  <si>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</si>
  <si>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</si>
  <si>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</si>
  <si>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</si>
  <si>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</si>
  <si>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</si>
  <si>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</si>
  <si>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</si>
  <si>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</si>
  <si>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</si>
  <si>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</si>
  <si>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</si>
  <si>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</si>
  <si>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</si>
  <si>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</si>
  <si>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</si>
  <si>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</si>
  <si>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</si>
  <si>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</si>
  <si>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</si>
  <si>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</si>
  <si>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</si>
  <si>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</si>
  <si>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</si>
  <si>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</si>
  <si>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</si>
  <si>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</si>
  <si>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</si>
  <si>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</si>
  <si>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</si>
  <si>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</si>
  <si>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</si>
  <si>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</si>
  <si>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</si>
  <si>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</si>
  <si>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</si>
  <si>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</si>
  <si>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</si>
  <si>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</si>
  <si>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</si>
  <si>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</si>
  <si>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</si>
  <si>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</si>
  <si>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</si>
  <si>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</si>
  <si>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</si>
  <si>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</si>
  <si>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</si>
  <si>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</si>
  <si>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</si>
  <si>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</si>
  <si>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</si>
  <si>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</si>
  <si>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</si>
  <si>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</si>
  <si>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</si>
  <si>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</si>
  <si>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</si>
  <si>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</si>
  <si>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</si>
  <si>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</si>
  <si>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</si>
  <si>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</si>
  <si>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</si>
  <si>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</si>
  <si>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</si>
  <si>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</si>
  <si>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</si>
  <si>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</si>
  <si>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</si>
  <si>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</si>
  <si>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</si>
  <si>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</si>
  <si>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</si>
  <si>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</si>
  <si>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</si>
  <si>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</si>
  <si>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</si>
  <si>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</si>
  <si>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</si>
  <si>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</si>
  <si>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</si>
  <si>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</si>
  <si>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</si>
  <si>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</si>
  <si>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</si>
  <si>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</si>
  <si>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</si>
  <si>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</si>
  <si>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</si>
  <si>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</si>
  <si>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</si>
  <si>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</si>
  <si>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</si>
  <si>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</si>
  <si>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</si>
  <si>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</si>
  <si>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</si>
  <si>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</si>
  <si>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</si>
  <si>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</si>
  <si>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</si>
  <si>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</si>
  <si>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</si>
  <si>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</si>
  <si>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</si>
  <si>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</si>
  <si>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</si>
  <si>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</si>
  <si>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</si>
  <si>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</si>
  <si>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</si>
  <si>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</si>
  <si>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</si>
  <si>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</si>
  <si>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</si>
  <si>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</si>
  <si>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</si>
  <si>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</si>
  <si>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</si>
  <si>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</si>
  <si>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</si>
  <si>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</si>
  <si>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</si>
  <si>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</si>
  <si>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</si>
  <si>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</si>
  <si>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</si>
  <si>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</si>
  <si>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</si>
  <si>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</si>
  <si>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</si>
  <si>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</si>
  <si>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</si>
  <si>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</si>
  <si>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</si>
  <si>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</si>
  <si>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</si>
  <si>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</si>
  <si>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</si>
  <si>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</si>
  <si>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</si>
  <si>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</si>
  <si>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</si>
  <si>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</si>
  <si>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</si>
  <si>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</si>
  <si>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</si>
  <si>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</si>
  <si>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</si>
  <si>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</si>
  <si>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</si>
  <si>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</si>
  <si>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</si>
  <si>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</si>
  <si>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</si>
  <si>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</si>
  <si>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</si>
  <si>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</si>
  <si>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</si>
  <si>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</si>
  <si>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</si>
  <si>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</si>
  <si>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</si>
  <si>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</si>
  <si>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</si>
  <si>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</si>
  <si>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</si>
  <si>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</si>
  <si>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</si>
  <si>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</si>
  <si>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</si>
  <si>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</si>
  <si>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</si>
  <si>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</si>
  <si>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</si>
  <si>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</si>
  <si>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</si>
  <si>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</si>
  <si>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</si>
  <si>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</si>
  <si>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</si>
  <si>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</si>
  <si>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</si>
  <si>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</si>
  <si>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</si>
  <si>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</si>
  <si>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</si>
  <si>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</si>
  <si>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</si>
  <si>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</si>
  <si>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</si>
  <si>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</si>
  <si>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</si>
  <si>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</si>
  <si>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</si>
  <si>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</si>
  <si>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</si>
  <si>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</si>
  <si>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</si>
  <si>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</si>
  <si>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</si>
  <si>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</si>
  <si>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</si>
  <si>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</si>
  <si>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</si>
  <si>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</si>
  <si>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</si>
  <si>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</si>
  <si>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</si>
  <si>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</si>
  <si>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</si>
  <si>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</si>
  <si>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</si>
  <si>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</si>
  <si>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</si>
  <si>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</si>
  <si>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</si>
  <si>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</si>
  <si>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</si>
  <si>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</si>
  <si>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</si>
  <si>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</si>
  <si>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</si>
  <si>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</si>
  <si>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</si>
  <si>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</si>
  <si>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</si>
  <si>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</si>
  <si>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</si>
  <si>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</si>
  <si>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</si>
  <si>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</si>
  <si>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</si>
  <si>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</si>
  <si>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</si>
  <si>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</si>
  <si>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</si>
  <si>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</si>
  <si>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</si>
  <si>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</si>
  <si>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</si>
  <si>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</si>
  <si>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</si>
  <si>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</si>
  <si>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</si>
  <si>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</si>
  <si>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</si>
  <si>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</si>
  <si>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</si>
  <si>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</si>
  <si>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</si>
  <si>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</si>
  <si>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</si>
  <si>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</si>
  <si>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</si>
  <si>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</si>
  <si>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</si>
  <si>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</si>
  <si>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</si>
  <si>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</si>
  <si>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</si>
  <si>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</si>
  <si>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</si>
  <si>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</si>
  <si>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</si>
  <si>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</si>
  <si>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</si>
  <si>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</si>
  <si>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</si>
  <si>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</si>
  <si>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</si>
  <si>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</si>
  <si>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</si>
  <si>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</si>
  <si>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</si>
  <si>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</si>
  <si>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</si>
  <si>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</si>
  <si>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</si>
  <si>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</si>
  <si>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</si>
  <si>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</si>
  <si>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</si>
  <si>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</si>
  <si>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</si>
  <si>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</si>
  <si>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</si>
  <si>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</si>
  <si>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</si>
  <si>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</si>
  <si>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</si>
  <si>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</si>
  <si>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</si>
  <si>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</si>
  <si>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</si>
  <si>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</si>
  <si>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</si>
  <si>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</si>
  <si>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</si>
  <si>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</si>
  <si>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</si>
  <si>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</si>
  <si>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</si>
  <si>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</si>
  <si>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</si>
  <si>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</si>
  <si>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</si>
  <si>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</si>
  <si>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</si>
  <si>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</si>
  <si>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</si>
  <si>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</si>
  <si>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</si>
  <si>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</si>
  <si>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</si>
  <si>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</si>
  <si>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</si>
  <si>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</si>
  <si>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</si>
  <si>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</si>
  <si>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</si>
  <si>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</si>
  <si>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</si>
  <si>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</si>
  <si>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</si>
  <si>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</si>
  <si>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</si>
  <si>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</si>
  <si>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</si>
  <si>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</si>
  <si>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</si>
  <si>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</si>
  <si>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</si>
  <si>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</si>
  <si>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</si>
  <si>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</si>
  <si>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</si>
  <si>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</si>
  <si>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</si>
  <si>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</si>
  <si>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</si>
  <si>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</si>
  <si>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</si>
  <si>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</si>
  <si>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</si>
  <si>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</si>
  <si>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</si>
  <si>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</si>
  <si>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</si>
  <si>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</si>
  <si>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</si>
  <si>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</si>
  <si>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</si>
  <si>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</si>
  <si>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</si>
  <si>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</si>
  <si>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</si>
  <si>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</si>
  <si>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</si>
  <si>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</si>
  <si>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</si>
  <si>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</si>
  <si>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</si>
  <si>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</si>
  <si>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</si>
  <si>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</si>
  <si>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</si>
  <si>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</si>
  <si>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</si>
  <si>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</si>
  <si>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</si>
  <si>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</si>
  <si>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</si>
  <si>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</si>
  <si>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</si>
  <si>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</si>
  <si>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</si>
  <si>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</si>
  <si>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</si>
  <si>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</si>
  <si>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</si>
  <si>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</si>
  <si>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</si>
  <si>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</si>
  <si>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</si>
  <si>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</si>
  <si>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</si>
  <si>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</si>
  <si>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</si>
  <si>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</si>
  <si>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</si>
  <si>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</si>
  <si>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</si>
  <si>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</si>
  <si>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</si>
  <si>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</si>
  <si>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</si>
  <si>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</si>
  <si>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</si>
  <si>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</si>
  <si>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</si>
  <si>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</si>
  <si>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</si>
  <si>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</si>
  <si>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</si>
  <si>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</si>
  <si>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</si>
  <si>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</si>
  <si>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</si>
  <si>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</si>
  <si>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</si>
  <si>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</si>
  <si>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</si>
  <si>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</si>
  <si>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</si>
  <si>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</si>
  <si>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</si>
  <si>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</si>
  <si>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</si>
  <si>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</si>
  <si>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</si>
  <si>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</si>
  <si>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</si>
  <si>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</si>
  <si>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</si>
  <si>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</si>
  <si>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</si>
  <si>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</si>
  <si>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</si>
  <si>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</si>
  <si>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</si>
  <si>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</si>
  <si>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</si>
  <si>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</si>
  <si>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</si>
  <si>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</si>
  <si>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</si>
  <si>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</si>
  <si>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</si>
  <si>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</si>
  <si>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</si>
  <si>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</si>
  <si>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</si>
  <si>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</si>
  <si>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</si>
  <si>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</si>
  <si>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</si>
  <si>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</si>
  <si>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</si>
  <si>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</si>
  <si>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</si>
  <si>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</si>
  <si>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</si>
  <si>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</si>
  <si>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</si>
  <si>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</si>
  <si>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</si>
  <si>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</si>
  <si>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</si>
  <si>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</si>
  <si>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</si>
  <si>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</si>
  <si>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</si>
  <si>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</si>
  <si>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</si>
  <si>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</si>
  <si>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</si>
  <si>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</si>
  <si>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</si>
  <si>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</si>
  <si>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</si>
  <si>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</si>
  <si>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</si>
  <si>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</si>
  <si>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</si>
  <si>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</si>
  <si>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</si>
  <si>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</si>
  <si>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</si>
  <si>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</si>
  <si>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</si>
  <si>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</si>
  <si>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</si>
  <si>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</si>
  <si>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</si>
  <si>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</si>
  <si>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</si>
  <si>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</si>
  <si>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</si>
  <si>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</si>
  <si>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</si>
  <si>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</si>
  <si>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</si>
  <si>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</si>
  <si>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</si>
  <si>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</si>
  <si>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</si>
  <si>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</si>
  <si>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</si>
  <si>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</si>
  <si>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</si>
  <si>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</si>
  <si>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</si>
  <si>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</si>
  <si>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</si>
  <si>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</si>
  <si>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</si>
  <si>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</si>
  <si>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</si>
  <si>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</si>
  <si>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</si>
  <si>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</si>
  <si>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</si>
  <si>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</si>
  <si>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</si>
  <si>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</si>
  <si>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</si>
  <si>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</si>
  <si>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</si>
  <si>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</si>
  <si>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</si>
  <si>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</si>
  <si>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</si>
  <si>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</si>
  <si>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</si>
  <si>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</si>
  <si>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</si>
  <si>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</si>
  <si>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</si>
  <si>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</si>
  <si>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</si>
  <si>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</si>
  <si>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</si>
  <si>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</si>
  <si>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</si>
  <si>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</si>
  <si>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</si>
  <si>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</si>
  <si>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</si>
  <si>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</si>
  <si>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</si>
  <si>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</si>
  <si>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</si>
  <si>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</si>
  <si>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</si>
  <si>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</si>
  <si>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</si>
  <si>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</si>
  <si>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</si>
  <si>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</si>
  <si>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</si>
  <si>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</si>
  <si>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</si>
  <si>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</si>
  <si>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</si>
  <si>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</si>
  <si>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</si>
  <si>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</si>
  <si>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</si>
  <si>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</si>
  <si>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</si>
  <si>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</si>
  <si>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</si>
  <si>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</si>
  <si>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</si>
  <si>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</si>
  <si>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</si>
  <si>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</si>
  <si>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</si>
  <si>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</si>
  <si>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</si>
  <si>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</si>
  <si>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</si>
  <si>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</si>
  <si>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</si>
  <si>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</si>
  <si>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</si>
  <si>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</si>
  <si>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</si>
  <si>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</si>
  <si>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</si>
  <si>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</si>
  <si>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</si>
  <si>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</si>
  <si>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</si>
  <si>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</si>
  <si>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</si>
  <si>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</si>
  <si>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</si>
  <si>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</si>
  <si>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</si>
  <si>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</si>
  <si>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</si>
  <si>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</si>
  <si>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</si>
  <si>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</si>
  <si>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</si>
  <si>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</si>
  <si>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</si>
  <si>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</si>
  <si>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</si>
  <si>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</si>
  <si>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</si>
  <si>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</si>
  <si>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</si>
  <si>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</si>
  <si>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</si>
  <si>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</si>
  <si>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</si>
  <si>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</si>
  <si>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</si>
  <si>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</si>
  <si>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</si>
  <si>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</si>
  <si>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</si>
  <si>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</si>
  <si>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</si>
  <si>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</si>
  <si>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</si>
  <si>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</si>
  <si>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</si>
  <si>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</si>
  <si>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</si>
  <si>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</si>
  <si>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</si>
  <si>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</si>
  <si>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</si>
  <si>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</si>
  <si>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</si>
  <si>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</si>
  <si>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</si>
  <si>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</si>
  <si>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</si>
  <si>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</si>
  <si>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</si>
  <si>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</si>
  <si>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</si>
  <si>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</si>
  <si>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</si>
  <si>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</si>
  <si>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</si>
  <si>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</si>
  <si>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</si>
  <si>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</si>
  <si>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</si>
  <si>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</si>
  <si>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</si>
  <si>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</si>
  <si>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</si>
  <si>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</si>
  <si>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</si>
  <si>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</si>
  <si>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</si>
  <si>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</si>
  <si>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</si>
  <si>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</si>
  <si>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</si>
  <si>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</si>
  <si>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</si>
  <si>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</si>
  <si>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</si>
  <si>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</si>
  <si>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</si>
  <si>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</si>
  <si>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</si>
  <si>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</si>
  <si>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</si>
  <si>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</si>
  <si>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</si>
  <si>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</si>
  <si>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</si>
  <si>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</si>
  <si>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</si>
  <si>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</si>
  <si>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</si>
  <si>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</si>
  <si>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</si>
  <si>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</si>
  <si>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</si>
  <si>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</si>
  <si>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</si>
  <si>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</si>
  <si>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</si>
  <si>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</si>
  <si>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</si>
  <si>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</si>
  <si>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</si>
  <si>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</si>
  <si>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</si>
  <si>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</si>
  <si>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</si>
  <si>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</si>
  <si>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</si>
  <si>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</si>
  <si>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</si>
  <si>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</si>
  <si>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</si>
  <si>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</si>
  <si>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</si>
  <si>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</si>
  <si>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</si>
  <si>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</si>
  <si>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</si>
  <si>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</si>
  <si>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</si>
  <si>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</si>
  <si>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</si>
  <si>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</si>
  <si>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</si>
  <si>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</si>
  <si>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</si>
  <si>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</si>
  <si>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</si>
  <si>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</si>
  <si>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</si>
  <si>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</si>
  <si>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</si>
  <si>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</si>
  <si>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</si>
  <si>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</si>
  <si>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</si>
  <si>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</si>
  <si>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</si>
  <si>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</si>
  <si>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</si>
  <si>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</si>
  <si>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</si>
  <si>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</si>
  <si>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</si>
  <si>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</si>
  <si>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</si>
  <si>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</si>
  <si>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</si>
  <si>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</si>
  <si>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</si>
  <si>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</si>
  <si>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</si>
  <si>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</si>
  <si>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</si>
  <si>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</si>
  <si>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</si>
  <si>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</si>
  <si>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</si>
  <si>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</si>
  <si>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</si>
  <si>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</si>
  <si>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</si>
  <si>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</si>
  <si>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</si>
  <si>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</si>
  <si>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</si>
  <si>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</si>
  <si>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</si>
  <si>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</si>
  <si>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</si>
  <si>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</si>
  <si>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</si>
  <si>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</si>
  <si>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</si>
  <si>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</si>
  <si>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</si>
  <si>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</si>
  <si>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</si>
  <si>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</si>
  <si>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</si>
  <si>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</si>
  <si>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</si>
  <si>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</si>
  <si>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</si>
  <si>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</si>
  <si>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</si>
  <si>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</si>
  <si>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</si>
  <si>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</si>
  <si>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</si>
  <si>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</si>
  <si>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</si>
  <si>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</si>
  <si>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</si>
  <si>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</si>
  <si>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</si>
  <si>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</si>
  <si>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</si>
  <si>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</si>
  <si>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</si>
  <si>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</si>
  <si>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</si>
  <si>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</si>
  <si>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</si>
  <si>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</si>
  <si>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</si>
  <si>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</si>
  <si>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</si>
  <si>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</si>
  <si>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</si>
  <si>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</si>
  <si>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</si>
  <si>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</si>
  <si>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</si>
  <si>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</si>
  <si>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</si>
  <si>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</si>
  <si>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</si>
  <si>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</si>
  <si>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</si>
  <si>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</si>
  <si>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</si>
  <si>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</si>
  <si>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</si>
  <si>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</si>
  <si>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</si>
  <si>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</si>
  <si>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</si>
  <si>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</si>
  <si>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</si>
  <si>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</si>
  <si>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</si>
  <si>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</si>
  <si>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</si>
  <si>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</si>
  <si>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</si>
  <si>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</si>
  <si>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</si>
  <si>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</si>
  <si>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</si>
  <si>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</si>
  <si>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</si>
  <si>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</si>
  <si>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</si>
  <si>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</si>
  <si>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</si>
  <si>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</si>
  <si>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</si>
  <si>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</si>
  <si>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</si>
  <si>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</si>
  <si>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</si>
  <si>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</si>
  <si>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</si>
  <si>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</si>
  <si>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</si>
  <si>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</si>
  <si>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</si>
  <si>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</si>
  <si>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</si>
  <si>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</si>
  <si>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</si>
  <si>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</si>
  <si>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</si>
  <si>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</si>
  <si>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</si>
  <si>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</si>
  <si>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</si>
  <si>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</si>
  <si>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</si>
  <si>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</si>
  <si>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</si>
  <si>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</si>
  <si>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</si>
  <si>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</si>
  <si>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</si>
  <si>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</si>
  <si>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</si>
  <si>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</si>
  <si>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</si>
  <si>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</si>
  <si>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</si>
  <si>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</si>
  <si>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</si>
  <si>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</si>
  <si>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</si>
  <si>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</si>
  <si>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</si>
  <si>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</si>
  <si>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</si>
  <si>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</si>
  <si>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</si>
  <si>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</si>
  <si>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</si>
  <si>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</si>
  <si>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</si>
  <si>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</si>
  <si>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</si>
  <si>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</si>
  <si>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</si>
  <si>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</si>
  <si>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</si>
  <si>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</si>
  <si>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</si>
  <si>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</si>
  <si>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</si>
  <si>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</si>
  <si>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</si>
  <si>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</si>
  <si>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</si>
  <si>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</si>
  <si>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</si>
  <si>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</si>
  <si>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</si>
  <si>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</si>
  <si>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</si>
  <si>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</si>
  <si>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</si>
  <si>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</si>
  <si>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</si>
  <si>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</si>
  <si>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</si>
  <si>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</si>
  <si>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</si>
  <si>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</si>
  <si>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</si>
  <si>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</si>
  <si>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</si>
  <si>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</si>
  <si>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</si>
  <si>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</si>
  <si>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</si>
  <si>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</si>
  <si>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</si>
  <si>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</si>
  <si>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</si>
  <si>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</si>
  <si>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</si>
  <si>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</si>
  <si>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</si>
  <si>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</si>
  <si>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</si>
  <si>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</si>
  <si>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</si>
  <si>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</si>
  <si>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</si>
  <si>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</si>
  <si>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</si>
  <si>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</si>
  <si>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</si>
  <si>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</si>
  <si>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</si>
  <si>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</si>
  <si>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</si>
  <si>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</si>
  <si>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</si>
  <si>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</si>
  <si>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</si>
  <si>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</si>
  <si>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</si>
  <si>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</si>
  <si>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</si>
  <si>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</si>
  <si>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</si>
  <si>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</si>
  <si>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</si>
  <si>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</si>
  <si>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</si>
  <si>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</si>
  <si>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</si>
  <si>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</si>
  <si>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</si>
  <si>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</si>
  <si>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</si>
  <si>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</si>
  <si>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</si>
  <si>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</si>
  <si>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</si>
  <si>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</si>
  <si>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</si>
  <si>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</si>
  <si>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</si>
  <si>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</si>
  <si>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</si>
  <si>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</si>
  <si>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</si>
  <si>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</si>
  <si>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</si>
  <si>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</si>
  <si>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</si>
  <si>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</si>
  <si>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</si>
  <si>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</si>
  <si>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</si>
  <si>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</si>
  <si>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</si>
  <si>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</si>
  <si>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</si>
  <si>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</si>
  <si>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</si>
  <si>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</si>
  <si>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</si>
  <si>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</si>
  <si>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</si>
  <si>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</si>
  <si>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</si>
  <si>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</si>
  <si>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</si>
  <si>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</si>
  <si>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</si>
  <si>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</si>
  <si>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</si>
  <si>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</si>
  <si>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</si>
  <si>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</si>
  <si>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</si>
  <si>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</si>
  <si>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</si>
  <si>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</si>
  <si>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</si>
  <si>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</si>
  <si>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</si>
  <si>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</si>
  <si>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</si>
  <si>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</si>
  <si>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</si>
  <si>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</si>
  <si>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</si>
  <si>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</si>
  <si>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</si>
  <si>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</si>
  <si>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</si>
  <si>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</si>
  <si>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</si>
  <si>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</si>
  <si>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</si>
  <si>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</si>
  <si>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</si>
  <si>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</si>
  <si>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</si>
  <si>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</si>
  <si>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</si>
  <si>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</si>
  <si>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</si>
  <si>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</si>
  <si>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</si>
  <si>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</si>
  <si>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</si>
  <si>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</si>
  <si>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</si>
  <si>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</si>
  <si>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</si>
  <si>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</si>
  <si>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</si>
  <si>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</si>
  <si>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</si>
  <si>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</si>
  <si>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</si>
  <si>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</si>
  <si>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</si>
  <si>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</si>
  <si>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</si>
  <si>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</si>
  <si>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</si>
  <si>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</si>
  <si>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</si>
  <si>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</si>
  <si>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</si>
  <si>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</si>
  <si>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</si>
  <si>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</si>
  <si>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</si>
  <si>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</si>
  <si>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</si>
  <si>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</si>
  <si>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</si>
  <si>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</si>
  <si>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</si>
  <si>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</si>
  <si>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</si>
  <si>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</si>
  <si>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</si>
  <si>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</si>
  <si>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</si>
  <si>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</si>
  <si>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</si>
  <si>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</si>
  <si>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</si>
  <si>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</si>
  <si>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</si>
  <si>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</si>
  <si>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</si>
  <si>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</si>
  <si>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</si>
  <si>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</si>
  <si>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</si>
  <si>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</si>
  <si>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</si>
  <si>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</si>
  <si>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</si>
  <si>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</si>
  <si>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</si>
  <si>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</si>
  <si>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</si>
  <si>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</si>
  <si>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</si>
  <si>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</si>
  <si>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</si>
  <si>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</si>
  <si>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</si>
  <si>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</si>
  <si>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</si>
  <si>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</si>
  <si>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</si>
  <si>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</si>
  <si>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</si>
  <si>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</si>
  <si>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</si>
  <si>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</si>
  <si>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</si>
  <si>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</si>
  <si>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</si>
  <si>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</si>
  <si>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</si>
  <si>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</si>
  <si>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</si>
  <si>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</si>
  <si>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</si>
  <si>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</si>
  <si>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</si>
  <si>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</si>
  <si>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</si>
  <si>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</si>
  <si>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</si>
  <si>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</si>
  <si>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</si>
  <si>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</si>
  <si>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</si>
  <si>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</si>
  <si>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</si>
  <si>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</si>
  <si>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</si>
  <si>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</si>
  <si>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</si>
  <si>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</si>
  <si>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</si>
  <si>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</si>
  <si>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</si>
  <si>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</si>
  <si>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</si>
  <si>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</si>
  <si>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</si>
  <si>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</si>
  <si>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</si>
  <si>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</si>
  <si>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</si>
  <si>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</si>
  <si>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</si>
  <si>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</si>
  <si>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</si>
  <si>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</si>
  <si>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</si>
  <si>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</si>
  <si>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</si>
  <si>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</si>
  <si>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</si>
  <si>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</si>
  <si>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</si>
  <si>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</si>
  <si>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</si>
  <si>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</si>
  <si>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</si>
  <si>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</si>
  <si>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</si>
  <si>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</si>
  <si>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</si>
  <si>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</si>
  <si>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</si>
  <si>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</si>
  <si>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</si>
  <si>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</si>
  <si>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</si>
  <si>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</si>
  <si>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</si>
  <si>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</si>
  <si>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</si>
  <si>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</si>
  <si>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</si>
  <si>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</si>
  <si>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</si>
  <si>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</si>
  <si>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</si>
  <si>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</si>
  <si>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</si>
  <si>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</si>
  <si>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</si>
  <si>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</si>
  <si>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</si>
  <si>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</si>
  <si>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</si>
  <si>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</si>
  <si>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</si>
  <si>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</si>
  <si>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</si>
  <si>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</si>
  <si>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</si>
  <si>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</si>
  <si>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</si>
  <si>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</si>
  <si>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</si>
  <si>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</si>
  <si>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</si>
  <si>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</si>
  <si>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</si>
  <si>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</si>
  <si>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</si>
  <si>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</si>
  <si>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</si>
  <si>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</si>
  <si>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</si>
  <si>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</si>
  <si>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</si>
  <si>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</si>
  <si>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</si>
  <si>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</si>
  <si>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</si>
  <si>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</si>
  <si>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</si>
  <si>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</si>
  <si>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</si>
  <si>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</si>
  <si>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</si>
  <si>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</si>
  <si>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</si>
  <si>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</si>
  <si>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</si>
  <si>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</si>
  <si>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</si>
  <si>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</si>
  <si>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</si>
  <si>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</si>
  <si>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</si>
  <si>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</si>
  <si>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</si>
  <si>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</si>
  <si>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</si>
  <si>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</si>
  <si>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</si>
  <si>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</si>
  <si>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</si>
  <si>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</si>
  <si>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</si>
  <si>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</si>
  <si>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</si>
  <si>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</si>
  <si>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</si>
  <si>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</si>
  <si>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</si>
  <si>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</si>
  <si>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</si>
  <si>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</si>
  <si>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</si>
  <si>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</si>
  <si>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</si>
  <si>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</si>
  <si>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</si>
  <si>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</si>
  <si>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</si>
  <si>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</si>
  <si>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</si>
  <si>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</si>
  <si>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</si>
  <si>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</si>
  <si>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</si>
  <si>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</si>
  <si>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</si>
  <si>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</si>
  <si>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</si>
  <si>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</si>
  <si>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</si>
  <si>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</si>
  <si>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</si>
  <si>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</si>
  <si>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</si>
  <si>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</si>
  <si>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</si>
  <si>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</si>
  <si>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</si>
  <si>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</si>
  <si>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</si>
  <si>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</si>
  <si>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</si>
  <si>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</si>
  <si>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</si>
  <si>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</si>
  <si>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</si>
  <si>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</si>
  <si>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</si>
  <si>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</si>
  <si>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</si>
  <si>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</si>
  <si>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</si>
  <si>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</si>
  <si>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</si>
  <si>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</si>
  <si>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</si>
  <si>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</si>
  <si>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</si>
  <si>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</si>
  <si>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</si>
  <si>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</si>
  <si>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</si>
  <si>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</si>
  <si>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</si>
  <si>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</si>
  <si>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</si>
  <si>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</si>
  <si>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</si>
  <si>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</si>
  <si>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</si>
  <si>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</si>
  <si>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</si>
  <si>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</si>
  <si>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</si>
  <si>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</si>
  <si>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</si>
  <si>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</si>
  <si>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</si>
  <si>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</si>
  <si>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</si>
  <si>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</si>
  <si>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</si>
  <si>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</si>
  <si>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</si>
  <si>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</si>
  <si>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</si>
  <si>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</si>
  <si>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</si>
  <si>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</si>
  <si>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</si>
  <si>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</si>
  <si>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</si>
  <si>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</si>
  <si>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</si>
  <si>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</si>
  <si>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</si>
  <si>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</si>
  <si>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</si>
  <si>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</si>
  <si>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</si>
  <si>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</si>
  <si>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</si>
  <si>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</si>
  <si>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</si>
  <si>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</si>
  <si>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</si>
  <si>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</si>
  <si>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</si>
  <si>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</si>
  <si>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</si>
  <si>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</si>
  <si>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</si>
  <si>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</si>
  <si>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</si>
  <si>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</si>
  <si>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</si>
  <si>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</si>
  <si>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</si>
  <si>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</si>
  <si>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</si>
  <si>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</si>
  <si>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</si>
  <si>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</si>
  <si>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</si>
  <si>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</si>
  <si>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</si>
  <si>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</si>
  <si>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</si>
  <si>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</si>
  <si>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</si>
  <si>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</si>
  <si>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</si>
  <si>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</si>
  <si>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</si>
  <si>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</si>
  <si>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</si>
  <si>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</si>
  <si>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</si>
  <si>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</si>
  <si>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</si>
  <si>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</si>
  <si>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</si>
  <si>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</si>
  <si>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</si>
  <si>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</si>
  <si>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</si>
  <si>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</si>
  <si>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</si>
  <si>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</si>
  <si>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</si>
  <si>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</si>
  <si>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</si>
  <si>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</si>
  <si>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</si>
  <si>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</si>
  <si>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</si>
  <si>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</si>
  <si>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</si>
  <si>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</si>
  <si>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</si>
  <si>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</si>
  <si>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</si>
  <si>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</si>
  <si>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</si>
  <si>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</si>
  <si>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</si>
  <si>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</si>
  <si>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</si>
  <si>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</si>
  <si>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</si>
  <si>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</si>
  <si>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</si>
  <si>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</si>
  <si>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</si>
  <si>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</si>
  <si>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</si>
  <si>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</si>
  <si>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</si>
  <si>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</si>
  <si>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</si>
  <si>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</si>
  <si>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</si>
  <si>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</si>
  <si>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</si>
  <si>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</si>
  <si>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</si>
  <si>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</si>
  <si>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</si>
  <si>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</si>
  <si>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</si>
  <si>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</si>
  <si>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</si>
  <si>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</si>
  <si>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</si>
  <si>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</si>
  <si>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</si>
  <si>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</si>
  <si>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</si>
  <si>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</si>
  <si>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</si>
  <si>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</si>
  <si>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</si>
  <si>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</si>
  <si>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</si>
  <si>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</si>
  <si>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</si>
  <si>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</si>
  <si>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</si>
  <si>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</si>
  <si>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</si>
  <si>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</si>
  <si>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</si>
  <si>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</si>
  <si>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</si>
  <si>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</si>
  <si>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</si>
  <si>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</si>
  <si>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</si>
  <si>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</si>
  <si>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</si>
  <si>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</si>
  <si>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</si>
  <si>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</si>
  <si>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</si>
  <si>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</si>
  <si>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</si>
  <si>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</si>
  <si>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</si>
  <si>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</si>
  <si>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</si>
  <si>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</si>
  <si>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</si>
  <si>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</si>
  <si>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</si>
  <si>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</si>
  <si>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</si>
  <si>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</si>
  <si>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</si>
  <si>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</si>
  <si>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</si>
  <si>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</si>
  <si>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</si>
  <si>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</si>
  <si>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</si>
  <si>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</si>
  <si>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</si>
  <si>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</si>
  <si>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</si>
  <si>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</si>
  <si>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</si>
  <si>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</si>
  <si>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</si>
  <si>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</si>
  <si>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</si>
  <si>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</si>
  <si>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</si>
  <si>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</si>
  <si>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</si>
  <si>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</si>
  <si>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</si>
  <si>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</si>
  <si>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</si>
  <si>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</si>
  <si>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</si>
  <si>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</si>
  <si>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</si>
  <si>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</si>
  <si>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</si>
  <si>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</si>
  <si>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</si>
  <si>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</si>
  <si>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</si>
  <si>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</si>
  <si>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</si>
  <si>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</si>
  <si>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</si>
  <si>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</si>
  <si>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</si>
  <si>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</si>
  <si>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</si>
  <si>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</si>
  <si>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</si>
  <si>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</si>
  <si>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</si>
  <si>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</si>
  <si>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</si>
  <si>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</si>
  <si>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</si>
  <si>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</si>
  <si>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</si>
  <si>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</si>
  <si>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</si>
  <si>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</si>
  <si>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</si>
  <si>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</si>
  <si>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</si>
  <si>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</si>
  <si>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</si>
  <si>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</si>
  <si>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</si>
  <si>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</si>
  <si>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</si>
  <si>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</si>
  <si>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</si>
  <si>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</si>
  <si>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</si>
  <si>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</si>
  <si>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</si>
  <si>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</si>
  <si>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</si>
  <si>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</si>
  <si>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</si>
  <si>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</si>
  <si>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</si>
  <si>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</si>
  <si>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</si>
  <si>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</si>
  <si>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</si>
  <si>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</si>
  <si>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</si>
  <si>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</si>
  <si>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</si>
  <si>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</si>
  <si>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</si>
  <si>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</si>
  <si>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</si>
  <si>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</si>
  <si>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</si>
  <si>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</si>
  <si>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</si>
  <si>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</si>
  <si>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</si>
  <si>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</si>
  <si>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</si>
  <si>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</si>
  <si>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</si>
  <si>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</si>
  <si>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</si>
  <si>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</si>
  <si>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</si>
  <si>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</si>
  <si>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</si>
  <si>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</si>
  <si>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</si>
  <si>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</si>
  <si>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</si>
  <si>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</si>
  <si>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</si>
  <si>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</si>
  <si>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</si>
  <si>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</si>
  <si>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</si>
  <si>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</si>
  <si>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</si>
  <si>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</si>
  <si>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</si>
  <si>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</si>
  <si>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</si>
  <si>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</si>
  <si>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</si>
  <si>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</si>
  <si>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</si>
  <si>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</si>
  <si>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</si>
  <si>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</si>
  <si>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</si>
  <si>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</si>
  <si>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</si>
  <si>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</si>
  <si>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</si>
  <si>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</si>
  <si>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</si>
  <si>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</si>
  <si>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</si>
  <si>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</si>
  <si>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</si>
  <si>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</si>
  <si>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</si>
  <si>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</si>
  <si>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</si>
  <si>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</si>
  <si>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</si>
  <si>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</si>
  <si>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</si>
  <si>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</si>
  <si>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</si>
  <si>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</si>
  <si>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</si>
  <si>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</si>
  <si>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</si>
  <si>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</si>
  <si>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</si>
  <si>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</si>
  <si>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</si>
  <si>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</si>
  <si>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</si>
  <si>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</si>
  <si>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</si>
  <si>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</si>
  <si>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</si>
  <si>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</si>
  <si>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</si>
  <si>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</si>
  <si>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</si>
  <si>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</si>
  <si>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</si>
  <si>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</si>
  <si>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</si>
  <si>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</si>
  <si>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</si>
  <si>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</si>
  <si>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</si>
  <si>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</si>
  <si>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</si>
  <si>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</si>
  <si>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</si>
  <si>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</si>
  <si>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</si>
  <si>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</si>
  <si>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</si>
  <si>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</si>
  <si>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</si>
  <si>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</si>
  <si>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</si>
  <si>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</si>
  <si>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</si>
  <si>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</si>
  <si>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</si>
  <si>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</si>
  <si>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</si>
  <si>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</si>
  <si>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</si>
  <si>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</si>
  <si>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</si>
  <si>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</si>
  <si>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</si>
  <si>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</si>
  <si>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</si>
  <si>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</si>
  <si>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</si>
  <si>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</si>
  <si>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</si>
  <si>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</si>
  <si>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</si>
  <si>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</si>
  <si>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</si>
  <si>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</si>
  <si>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</si>
  <si>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</si>
  <si>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</si>
  <si>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</si>
  <si>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</si>
  <si>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</si>
  <si>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</si>
  <si>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</si>
  <si>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</si>
  <si>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</si>
  <si>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</si>
  <si>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</si>
  <si>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</si>
  <si>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</si>
  <si>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</si>
  <si>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</si>
  <si>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</si>
  <si>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</si>
  <si>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</si>
  <si>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</si>
  <si>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</si>
  <si>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</si>
  <si>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</si>
  <si>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</si>
  <si>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</si>
  <si>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</si>
  <si>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</si>
  <si>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</si>
  <si>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</si>
  <si>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</si>
  <si>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</si>
  <si>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</si>
  <si>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</si>
  <si>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</si>
  <si>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</si>
  <si>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</si>
  <si>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</si>
  <si>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</si>
  <si>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</si>
  <si>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</si>
  <si>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</si>
  <si>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</si>
  <si>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</si>
  <si>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</si>
  <si>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</si>
  <si>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</si>
  <si>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</si>
  <si>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</si>
  <si>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</si>
  <si>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</si>
  <si>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</si>
  <si>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</si>
  <si>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</si>
  <si>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</si>
  <si>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</si>
  <si>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</si>
  <si>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</si>
  <si>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</si>
  <si>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</si>
  <si>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</si>
  <si>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</si>
  <si>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</si>
  <si>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</si>
  <si>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</si>
  <si>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</si>
  <si>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</si>
  <si>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</si>
  <si>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</si>
  <si>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</si>
  <si>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</si>
  <si>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</si>
  <si>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</si>
  <si>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</si>
  <si>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</si>
  <si>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</si>
  <si>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</si>
  <si>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</si>
  <si>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</si>
  <si>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</si>
  <si>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</si>
  <si>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</si>
  <si>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</si>
  <si>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</si>
  <si>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</si>
  <si>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</si>
  <si>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</si>
  <si>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</si>
  <si>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</si>
  <si>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</si>
  <si>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</si>
  <si>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</si>
  <si>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</si>
  <si>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</si>
  <si>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</si>
  <si>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</si>
  <si>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</si>
  <si>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</si>
  <si>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</si>
  <si>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</si>
  <si>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</si>
  <si>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</si>
  <si>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</si>
  <si>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</si>
  <si>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</si>
  <si>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</si>
  <si>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</si>
  <si>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</si>
  <si>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</si>
  <si>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</si>
  <si>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</si>
  <si>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</si>
  <si>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</si>
  <si>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</si>
  <si>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</si>
  <si>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</si>
  <si>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</si>
  <si>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</si>
  <si>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</si>
  <si>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</si>
  <si>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</si>
  <si>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</si>
  <si>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</si>
  <si>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</si>
  <si>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</si>
  <si>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</si>
  <si>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</si>
  <si>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</si>
  <si>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</si>
  <si>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</si>
  <si>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</si>
  <si>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</si>
  <si>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</si>
  <si>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</si>
  <si>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</si>
  <si>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</si>
  <si>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</si>
  <si>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</si>
  <si>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</si>
  <si>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</si>
  <si>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</si>
  <si>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</si>
  <si>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</si>
  <si>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</si>
  <si>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</si>
  <si>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</si>
  <si>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</si>
  <si>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</si>
  <si>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</si>
  <si>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</si>
  <si>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</si>
  <si>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</si>
  <si>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</si>
  <si>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</si>
  <si>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</si>
  <si>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</si>
  <si>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</si>
  <si>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</si>
  <si>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</si>
  <si>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</si>
  <si>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</si>
  <si>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</si>
  <si>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</si>
  <si>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</si>
  <si>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</si>
  <si>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</si>
  <si>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</si>
  <si>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</si>
  <si>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</si>
  <si>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</si>
  <si>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</si>
  <si>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</si>
  <si>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</si>
  <si>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</si>
  <si>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</si>
  <si>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</si>
  <si>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</si>
  <si>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</si>
  <si>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</si>
  <si>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</si>
  <si>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</si>
  <si>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</si>
  <si>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</si>
  <si>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</si>
  <si>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</si>
  <si>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</si>
  <si>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</si>
  <si>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</si>
  <si>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</si>
  <si>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</si>
  <si>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</si>
  <si>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</si>
  <si>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</si>
  <si>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</si>
  <si>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</si>
  <si>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</si>
  <si>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</si>
  <si>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</si>
  <si>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</si>
  <si>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</si>
  <si>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</si>
  <si>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</si>
  <si>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</si>
  <si>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</si>
  <si>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</si>
  <si>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</si>
  <si>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</si>
  <si>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</si>
  <si>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</si>
  <si>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</si>
  <si>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</si>
  <si>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</si>
  <si>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</si>
  <si>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</si>
  <si>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</si>
  <si>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</si>
  <si>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</si>
  <si>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</si>
  <si>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</si>
  <si>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</si>
  <si>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</si>
  <si>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</si>
  <si>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</si>
  <si>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</si>
  <si>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</si>
  <si>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</si>
  <si>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</si>
  <si>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</si>
  <si>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</si>
  <si>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</si>
  <si>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</si>
  <si>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</si>
  <si>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</si>
  <si>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</si>
  <si>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</si>
  <si>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</si>
  <si>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</si>
  <si>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</si>
  <si>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</si>
  <si>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</si>
  <si>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</si>
  <si>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</si>
  <si>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</si>
  <si>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</si>
  <si>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</si>
  <si>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</si>
  <si>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</si>
  <si>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</si>
  <si>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</si>
  <si>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</si>
  <si>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</si>
  <si>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</si>
  <si>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</si>
  <si>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</si>
  <si>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</si>
  <si>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</si>
  <si>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</si>
  <si>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</si>
  <si>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</si>
  <si>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</si>
  <si>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</si>
  <si>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</si>
  <si>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</si>
  <si>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</si>
  <si>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</si>
  <si>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</si>
  <si>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</si>
  <si>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</si>
  <si>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</si>
  <si>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</si>
  <si>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</si>
  <si>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</si>
  <si>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</si>
  <si>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</si>
  <si>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</si>
  <si>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</si>
  <si>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</si>
  <si>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</si>
  <si>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</si>
  <si>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</si>
  <si>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</si>
  <si>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</si>
  <si>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</si>
  <si>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</si>
  <si>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</si>
  <si>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</si>
  <si>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</si>
  <si>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</si>
  <si>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</si>
  <si>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</si>
  <si>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</si>
  <si>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</si>
  <si>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</si>
  <si>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</si>
  <si>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</si>
  <si>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</si>
  <si>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</si>
  <si>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</si>
  <si>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</si>
  <si>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</si>
  <si>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</si>
  <si>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</si>
  <si>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</si>
  <si>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</si>
  <si>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</si>
  <si>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</si>
  <si>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</si>
  <si>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</si>
  <si>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</si>
  <si>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</si>
  <si>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</si>
  <si>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</si>
  <si>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</si>
  <si>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</si>
  <si>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</si>
  <si>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</si>
  <si>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</si>
  <si>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</si>
  <si>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</si>
  <si>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</si>
  <si>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</si>
  <si>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</si>
  <si>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</si>
  <si>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</si>
  <si>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</si>
  <si>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</si>
  <si>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</si>
  <si>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</si>
  <si>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</si>
  <si>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</si>
  <si>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</si>
  <si>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</si>
  <si>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</si>
  <si>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</si>
  <si>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</si>
  <si>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</si>
  <si>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</si>
  <si>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</si>
  <si>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</si>
  <si>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</si>
  <si>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</si>
  <si>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</si>
  <si>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</si>
  <si>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</si>
  <si>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</si>
  <si>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</si>
  <si>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</si>
  <si>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</si>
  <si>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</si>
  <si>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</si>
  <si>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</si>
  <si>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</si>
  <si>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</si>
  <si>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</si>
  <si>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</si>
  <si>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</si>
  <si>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</si>
  <si>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</si>
  <si>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</si>
  <si>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</si>
  <si>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</si>
  <si>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</si>
  <si>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</si>
  <si>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</si>
  <si>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</si>
  <si>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</si>
  <si>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</si>
  <si>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</si>
  <si>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</si>
  <si>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</si>
  <si>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</si>
  <si>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</si>
  <si>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</si>
  <si>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</si>
  <si>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</si>
  <si>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</si>
  <si>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</si>
  <si>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</si>
  <si>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</si>
  <si>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</si>
  <si>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</si>
  <si>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</si>
  <si>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</si>
  <si>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</si>
  <si>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</si>
  <si>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</si>
  <si>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</si>
  <si>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</si>
  <si>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</si>
  <si>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</si>
  <si>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</si>
  <si>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</si>
  <si>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</si>
  <si>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</si>
  <si>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</si>
  <si>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</si>
  <si>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</si>
  <si>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</si>
  <si>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</si>
  <si>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</si>
  <si>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</si>
  <si>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</si>
  <si>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</si>
  <si>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</si>
  <si>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</si>
  <si>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</si>
  <si>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</si>
  <si>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</si>
  <si>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</si>
  <si>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</si>
  <si>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</si>
  <si>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</si>
  <si>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</si>
  <si>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</si>
  <si>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</si>
  <si>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</si>
  <si>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</si>
  <si>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</si>
  <si>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</si>
  <si>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</si>
  <si>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</si>
  <si>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</si>
  <si>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</si>
  <si>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</si>
  <si>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</si>
  <si>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</si>
  <si>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</si>
  <si>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</si>
  <si>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</si>
  <si>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</si>
  <si>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</si>
  <si>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</si>
  <si>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</si>
  <si>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</si>
  <si>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</si>
  <si>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</si>
  <si>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</si>
  <si>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</si>
  <si>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</si>
  <si>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</si>
  <si>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</si>
  <si>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</si>
  <si>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</si>
  <si>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</si>
  <si>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</si>
  <si>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</si>
  <si>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</si>
  <si>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</si>
  <si>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</si>
  <si>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</si>
  <si>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</si>
  <si>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</si>
  <si>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</si>
  <si>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</si>
  <si>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</si>
  <si>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</si>
  <si>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</si>
  <si>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</si>
  <si>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</si>
  <si>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</si>
  <si>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</si>
  <si>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</si>
  <si>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</si>
  <si>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</si>
  <si>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</si>
  <si>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</si>
  <si>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</si>
  <si>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</si>
  <si>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</si>
  <si>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</si>
  <si>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</si>
  <si>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</si>
  <si>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</si>
  <si>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</si>
  <si>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</si>
  <si>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</si>
  <si>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</si>
  <si>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</si>
  <si>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</si>
  <si>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</si>
  <si>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</si>
  <si>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</si>
  <si>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</si>
  <si>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</si>
  <si>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</si>
  <si>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</si>
  <si>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</si>
  <si>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</si>
  <si>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</si>
  <si>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</si>
  <si>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</si>
  <si>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</si>
  <si>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</si>
  <si>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</si>
  <si>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</si>
  <si>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</si>
  <si>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</si>
  <si>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</si>
  <si>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</si>
  <si>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</si>
  <si>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</si>
  <si>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</si>
  <si>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</si>
  <si>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</si>
  <si>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</si>
  <si>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</si>
  <si>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</si>
  <si>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</si>
  <si>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</si>
  <si>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</si>
  <si>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</si>
  <si>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</si>
  <si>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</si>
  <si>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</si>
  <si>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</si>
  <si>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</si>
  <si>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</si>
  <si>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</si>
  <si>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</si>
  <si>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</si>
  <si>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</si>
  <si>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</si>
  <si>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</si>
  <si>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</si>
  <si>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</si>
  <si>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</si>
  <si>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</si>
  <si>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</si>
  <si>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</si>
  <si>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</si>
  <si>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</si>
  <si>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</si>
  <si>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</si>
  <si>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</si>
  <si>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</si>
  <si>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</si>
  <si>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</si>
  <si>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</si>
  <si>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</si>
  <si>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</si>
  <si>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</si>
  <si>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</si>
  <si>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</si>
  <si>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</si>
  <si>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</si>
  <si>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</si>
  <si>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</si>
  <si>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</si>
  <si>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</si>
  <si>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</si>
  <si>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</si>
  <si>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</si>
  <si>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</si>
  <si>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</si>
  <si>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</si>
  <si>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</si>
  <si>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</si>
  <si>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</si>
  <si>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</si>
  <si>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</si>
  <si>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</si>
  <si>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</si>
  <si>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</si>
  <si>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</si>
  <si>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</si>
  <si>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</si>
  <si>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</si>
  <si>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</si>
  <si>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</si>
  <si>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</si>
  <si>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</si>
  <si>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</si>
  <si>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</si>
  <si>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</si>
  <si>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</si>
  <si>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</si>
  <si>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</si>
  <si>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</si>
  <si>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</si>
  <si>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</si>
  <si>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</si>
  <si>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</si>
  <si>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</si>
  <si>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</si>
  <si>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</si>
  <si>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</si>
  <si>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</si>
  <si>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</si>
  <si>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</si>
  <si>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</si>
  <si>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</si>
  <si>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</si>
  <si>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</si>
  <si>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</si>
  <si>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</si>
  <si>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</si>
  <si>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</si>
  <si>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</si>
  <si>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</si>
  <si>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</si>
  <si>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</si>
  <si>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</si>
  <si>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</si>
  <si>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</si>
  <si>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</si>
  <si>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</si>
  <si>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</si>
  <si>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</si>
  <si>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</si>
  <si>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</si>
  <si>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</si>
  <si>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</si>
  <si>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</si>
  <si>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</si>
  <si>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</si>
  <si>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</si>
  <si>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</si>
  <si>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</si>
  <si>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</si>
  <si>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</si>
  <si>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</si>
  <si>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</si>
  <si>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</si>
  <si>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</si>
  <si>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</si>
  <si>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</si>
  <si>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</si>
  <si>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</si>
  <si>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</si>
  <si>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</si>
  <si>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</si>
  <si>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</si>
  <si>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</si>
  <si>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</si>
  <si>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</si>
  <si>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</si>
  <si>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</si>
  <si>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</si>
  <si>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</si>
  <si>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</si>
  <si>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</si>
  <si>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</si>
  <si>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</si>
  <si>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</si>
  <si>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</si>
  <si>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</si>
  <si>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</si>
  <si>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</si>
  <si>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</si>
  <si>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</si>
  <si>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</si>
  <si>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</si>
  <si>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</si>
  <si>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</si>
  <si>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</si>
  <si>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</si>
  <si>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</si>
  <si>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</si>
  <si>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</si>
  <si>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</si>
  <si>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</si>
  <si>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</si>
  <si>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</si>
  <si>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</si>
  <si>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</si>
  <si>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</si>
  <si>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</si>
  <si>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</si>
  <si>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</si>
  <si>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</si>
  <si>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</si>
  <si>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</si>
  <si>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</si>
  <si>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</si>
  <si>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</si>
  <si>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</si>
  <si>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</si>
  <si>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</si>
  <si>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</si>
  <si>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</si>
  <si>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</si>
  <si>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</si>
  <si>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</si>
  <si>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</si>
  <si>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</si>
  <si>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</si>
  <si>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</si>
  <si>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</si>
  <si>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</si>
  <si>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</si>
  <si>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</si>
  <si>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</si>
  <si>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</si>
  <si>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</si>
  <si>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</si>
  <si>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</si>
  <si>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</si>
  <si>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</si>
  <si>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</si>
  <si>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</si>
  <si>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</si>
  <si>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</si>
  <si>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</si>
  <si>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</si>
  <si>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</si>
  <si>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</si>
  <si>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</si>
  <si>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</si>
  <si>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</si>
  <si>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</si>
  <si>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</si>
  <si>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</si>
  <si>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</si>
  <si>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</si>
  <si>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</si>
  <si>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</si>
  <si>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</si>
  <si>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</si>
  <si>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</si>
  <si>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</si>
  <si>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</si>
  <si>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</si>
  <si>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</si>
  <si>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</si>
  <si>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</si>
  <si>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</si>
  <si>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</si>
  <si>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</si>
  <si>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</si>
  <si>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</si>
  <si>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</si>
  <si>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</si>
  <si>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</si>
  <si>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</si>
  <si>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</si>
  <si>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</si>
  <si>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</si>
  <si>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</si>
  <si>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</si>
  <si>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</si>
  <si>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</si>
  <si>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</si>
  <si>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</si>
  <si>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</si>
  <si>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</si>
  <si>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</si>
  <si>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</si>
  <si>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</si>
  <si>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</si>
  <si>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</si>
  <si>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</si>
  <si>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</si>
  <si>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</si>
  <si>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</si>
  <si>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</si>
  <si>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</si>
  <si>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</si>
  <si>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</si>
  <si>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</si>
  <si>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</si>
  <si>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</si>
  <si>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</si>
  <si>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</si>
  <si>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</si>
  <si>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</si>
  <si>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</si>
  <si>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</si>
  <si>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</si>
  <si>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</si>
  <si>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</si>
  <si>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</si>
  <si>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</si>
  <si>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</si>
  <si>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</si>
  <si>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</si>
  <si>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</si>
  <si>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</si>
  <si>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</si>
  <si>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</si>
  <si>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</si>
  <si>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</si>
  <si>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</si>
  <si>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</si>
  <si>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</si>
  <si>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</si>
  <si>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</si>
  <si>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</si>
  <si>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</si>
  <si>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</si>
  <si>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</si>
  <si>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</si>
  <si>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</si>
  <si>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</si>
  <si>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</si>
  <si>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</si>
  <si>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</si>
  <si>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</si>
  <si>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</si>
  <si>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</si>
  <si>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</si>
  <si>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</si>
  <si>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</si>
  <si>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</si>
  <si>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</si>
  <si>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</si>
  <si>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</si>
  <si>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</si>
  <si>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</si>
  <si>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</si>
  <si>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</si>
  <si>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</si>
  <si>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</si>
  <si>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</si>
  <si>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</si>
  <si>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</si>
  <si>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</si>
  <si>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</si>
  <si>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</si>
  <si>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</si>
  <si>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</si>
  <si>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</si>
  <si>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</si>
  <si>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</si>
  <si>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</si>
  <si>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</si>
  <si>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</si>
  <si>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</si>
  <si>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</si>
  <si>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</si>
  <si>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</si>
  <si>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</si>
  <si>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</si>
  <si>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</si>
  <si>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</si>
  <si>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</si>
  <si>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</si>
  <si>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</si>
  <si>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</si>
  <si>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</si>
  <si>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</si>
  <si>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</si>
  <si>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</si>
  <si>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</si>
  <si>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</si>
  <si>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</si>
  <si>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</si>
  <si>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</si>
  <si>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</si>
  <si>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</si>
  <si>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</si>
  <si>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</si>
  <si>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</si>
  <si>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</si>
  <si>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</si>
  <si>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</si>
  <si>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</si>
  <si>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</si>
  <si>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</si>
  <si>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</si>
  <si>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</si>
  <si>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</si>
  <si>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</si>
  <si>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</si>
  <si>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</si>
  <si>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</si>
  <si>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</si>
  <si>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</si>
  <si>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</si>
  <si>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</si>
  <si>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</si>
  <si>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</si>
  <si>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</si>
  <si>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</si>
  <si>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</si>
  <si>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</si>
  <si>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</si>
  <si>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</si>
  <si>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</si>
  <si>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</si>
  <si>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</si>
  <si>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</si>
  <si>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</si>
  <si>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</si>
  <si>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</si>
  <si>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</si>
  <si>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</si>
  <si>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</si>
  <si>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</si>
  <si>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</si>
  <si>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</si>
  <si>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</si>
  <si>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</si>
  <si>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</si>
  <si>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</si>
  <si>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</si>
  <si>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</si>
  <si>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</si>
  <si>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</si>
  <si>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</si>
  <si>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</si>
  <si>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</si>
  <si>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</si>
  <si>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</si>
  <si>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</si>
  <si>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</si>
  <si>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</si>
  <si>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</si>
  <si>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</si>
  <si>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</si>
  <si>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</si>
  <si>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</si>
  <si>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</si>
  <si>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</si>
  <si>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</si>
  <si>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</si>
  <si>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</si>
  <si>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</si>
  <si>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</si>
  <si>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</si>
  <si>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</si>
  <si>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</si>
  <si>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</si>
  <si>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</si>
  <si>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</si>
  <si>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</si>
  <si>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</si>
  <si>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</si>
  <si>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</si>
  <si>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</si>
  <si>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</si>
  <si>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</si>
  <si>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</si>
  <si>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</si>
  <si>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</si>
  <si>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</si>
  <si>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</si>
  <si>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</si>
  <si>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</si>
  <si>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</si>
  <si>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</si>
  <si>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</si>
  <si>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</si>
  <si>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</si>
  <si>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</si>
  <si>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</si>
  <si>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</si>
  <si>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</si>
  <si>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</si>
  <si>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</si>
  <si>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</si>
  <si>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</si>
  <si>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</si>
  <si>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</si>
  <si>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</si>
  <si>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</si>
  <si>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</si>
  <si>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</si>
  <si>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</si>
  <si>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</si>
  <si>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</si>
  <si>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</si>
  <si>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</si>
  <si>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</si>
  <si>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</si>
  <si>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</si>
  <si>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</si>
  <si>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</si>
  <si>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</si>
  <si>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</si>
  <si>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</si>
  <si>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</si>
  <si>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</si>
  <si>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</si>
  <si>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</si>
  <si>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</si>
  <si>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</si>
  <si>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</si>
  <si>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</si>
  <si>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</si>
  <si>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</si>
  <si>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</si>
  <si>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</si>
  <si>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</si>
  <si>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</si>
  <si>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</si>
  <si>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</si>
  <si>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</si>
  <si>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</si>
  <si>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</si>
  <si>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</si>
  <si>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</si>
  <si>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</si>
  <si>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</si>
  <si>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</si>
  <si>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</si>
  <si>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</si>
  <si>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</si>
  <si>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</si>
  <si>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</si>
  <si>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</si>
  <si>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</si>
  <si>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</si>
  <si>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</si>
  <si>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</si>
  <si>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</si>
  <si>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</si>
  <si>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</si>
  <si>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</si>
  <si>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</si>
  <si>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</si>
  <si>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</si>
  <si>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</si>
  <si>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</si>
  <si>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</si>
  <si>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</si>
  <si>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</si>
  <si>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</si>
  <si>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</si>
  <si>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</si>
  <si>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</si>
  <si>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</si>
  <si>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</si>
  <si>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</si>
  <si>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</si>
  <si>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</si>
  <si>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</si>
  <si>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</si>
  <si>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</si>
  <si>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</si>
  <si>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</si>
  <si>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</si>
  <si>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</si>
  <si>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</si>
  <si>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</si>
  <si>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</si>
  <si>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</si>
  <si>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</si>
  <si>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</si>
  <si>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</si>
  <si>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</si>
  <si>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</si>
  <si>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</si>
  <si>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</si>
  <si>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</si>
  <si>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</si>
  <si>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</si>
  <si>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</si>
  <si>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</si>
  <si>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</si>
  <si>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</si>
  <si>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</si>
  <si>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</si>
  <si>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</si>
  <si>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</si>
  <si>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</si>
  <si>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</si>
  <si>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</si>
  <si>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</si>
  <si>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</si>
  <si>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</si>
  <si>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</si>
  <si>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</si>
  <si>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</si>
  <si>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</si>
  <si>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</si>
  <si>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</si>
  <si>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</si>
  <si>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</si>
  <si>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</si>
  <si>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</si>
  <si>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</si>
  <si>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</si>
  <si>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</si>
  <si>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</si>
  <si>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</si>
  <si>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</si>
  <si>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</si>
  <si>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</si>
  <si>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</si>
  <si>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</si>
  <si>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</si>
  <si>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</si>
  <si>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</si>
  <si>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</si>
  <si>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</si>
  <si>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</si>
  <si>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</si>
  <si>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</si>
  <si>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</si>
  <si>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</si>
  <si>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</si>
  <si>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</si>
  <si>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</si>
  <si>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</si>
  <si>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</si>
  <si>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</si>
  <si>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</si>
  <si>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</si>
  <si>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</si>
  <si>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</si>
  <si>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</si>
  <si>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</si>
  <si>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</si>
  <si>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</si>
  <si>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</si>
  <si>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</si>
  <si>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</si>
  <si>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</si>
  <si>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</si>
  <si>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</si>
  <si>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</si>
  <si>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</si>
  <si>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</si>
  <si>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</si>
  <si>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</si>
  <si>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</si>
  <si>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</si>
  <si>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</si>
  <si>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</si>
  <si>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</si>
  <si>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</si>
  <si>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</si>
  <si>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</si>
  <si>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</si>
  <si>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</si>
  <si>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</si>
  <si>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</si>
  <si>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</si>
  <si>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</si>
  <si>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</si>
  <si>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</si>
  <si>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</si>
  <si>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</si>
  <si>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</si>
  <si>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</si>
  <si>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</si>
  <si>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</si>
  <si>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</si>
  <si>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</si>
  <si>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</si>
  <si>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</si>
  <si>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</si>
  <si>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</si>
  <si>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</si>
  <si>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</si>
  <si>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</si>
  <si>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</si>
  <si>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</si>
  <si>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</si>
  <si>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</si>
  <si>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</si>
  <si>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</si>
  <si>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</si>
  <si>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</si>
  <si>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</si>
  <si>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</si>
  <si>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</si>
  <si>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</si>
  <si>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</si>
  <si>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</si>
  <si>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</si>
  <si>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</si>
  <si>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</si>
  <si>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</si>
  <si>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</si>
  <si>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</si>
  <si>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</si>
  <si>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</si>
  <si>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</si>
  <si>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</si>
  <si>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</si>
  <si>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</si>
  <si>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</si>
  <si>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</si>
  <si>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</si>
  <si>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</si>
  <si>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</si>
  <si>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</si>
  <si>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</si>
  <si>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</si>
  <si>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</si>
  <si>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</si>
  <si>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</si>
  <si>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</si>
  <si>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</si>
  <si>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</si>
  <si>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</si>
  <si>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</si>
  <si>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</si>
  <si>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</si>
  <si>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</si>
  <si>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</si>
  <si>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</si>
  <si>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</si>
  <si>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</si>
  <si>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</si>
  <si>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</si>
  <si>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</si>
  <si>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</si>
  <si>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</si>
  <si>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</si>
  <si>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</si>
  <si>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</si>
  <si>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</si>
  <si>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</si>
  <si>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</si>
  <si>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</si>
  <si>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</si>
  <si>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</si>
  <si>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</si>
  <si>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</si>
  <si>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</si>
  <si>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</si>
  <si>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</si>
  <si>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</si>
  <si>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</si>
  <si>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</si>
  <si>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</si>
  <si>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</si>
  <si>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</si>
  <si>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</si>
  <si>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</si>
  <si>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</si>
  <si>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</si>
  <si>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</si>
  <si>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</si>
  <si>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</si>
  <si>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</si>
  <si>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</si>
  <si>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</si>
  <si>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</si>
  <si>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</si>
  <si>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</si>
  <si>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</si>
  <si>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</si>
  <si>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</si>
  <si>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</si>
  <si>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</si>
  <si>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</si>
  <si>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</si>
  <si>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</si>
  <si>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</si>
  <si>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</si>
  <si>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</si>
  <si>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</si>
  <si>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</si>
  <si>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</si>
  <si>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</si>
  <si>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</si>
  <si>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</si>
  <si>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</si>
  <si>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</si>
  <si>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</si>
  <si>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</si>
  <si>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</si>
  <si>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</si>
  <si>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</si>
  <si>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</si>
  <si>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</si>
  <si>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</si>
  <si>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</si>
  <si>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</si>
  <si>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</si>
  <si>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</si>
  <si>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</si>
  <si>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</si>
  <si>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</si>
  <si>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</si>
  <si>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</si>
  <si>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</si>
  <si>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</si>
  <si>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</si>
  <si>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</si>
  <si>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</si>
  <si>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</si>
  <si>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</si>
  <si>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</si>
  <si>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</si>
  <si>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</si>
  <si>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</si>
  <si>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</si>
  <si>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</si>
  <si>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</si>
  <si>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</si>
  <si>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</si>
  <si>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</si>
  <si>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</si>
  <si>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</si>
  <si>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</si>
  <si>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</si>
  <si>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</si>
  <si>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</si>
  <si>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</si>
  <si>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</si>
  <si>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</si>
  <si>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</si>
  <si>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</si>
  <si>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</si>
  <si>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</si>
  <si>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</si>
  <si>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</si>
  <si>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</si>
  <si>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</si>
  <si>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</si>
  <si>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</si>
  <si>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</si>
  <si>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</si>
  <si>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</si>
  <si>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</si>
  <si>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</si>
  <si>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</si>
  <si>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</si>
  <si>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</si>
  <si>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</si>
  <si>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</si>
  <si>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</si>
  <si>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</si>
  <si>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</si>
  <si>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</si>
  <si>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</si>
  <si>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</si>
  <si>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</si>
  <si>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</si>
  <si>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</si>
  <si>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</si>
  <si>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</si>
  <si>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</si>
  <si>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</si>
  <si>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</si>
  <si>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</si>
  <si>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</si>
  <si>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</si>
  <si>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</si>
  <si>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</si>
  <si>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</si>
  <si>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</si>
  <si>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</si>
  <si>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</si>
  <si>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</si>
  <si>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</si>
  <si>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</si>
  <si>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</si>
  <si>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</si>
  <si>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</si>
  <si>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</si>
  <si>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</si>
  <si>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</si>
  <si>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</si>
  <si>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</si>
  <si>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</si>
  <si>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</si>
  <si>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</si>
  <si>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</si>
  <si>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</si>
  <si>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</si>
  <si>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</si>
  <si>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</si>
  <si>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</si>
  <si>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</si>
  <si>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</si>
  <si>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</si>
  <si>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</si>
  <si>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</si>
  <si>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</si>
  <si>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</si>
  <si>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</si>
  <si>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</si>
  <si>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</si>
  <si>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</si>
  <si>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</si>
  <si>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</si>
  <si>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</si>
  <si>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</si>
  <si>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</si>
  <si>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</si>
  <si>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</si>
  <si>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</si>
  <si>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</si>
  <si>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</si>
  <si>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</si>
  <si>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</si>
  <si>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</si>
  <si>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</si>
  <si>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</si>
  <si>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</si>
  <si>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</si>
  <si>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</si>
  <si>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</si>
  <si>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</si>
  <si>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</si>
  <si>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</si>
  <si>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</si>
  <si>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</si>
  <si>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</si>
  <si>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</si>
  <si>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</si>
  <si>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</si>
  <si>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</si>
  <si>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</si>
  <si>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</si>
  <si>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</si>
  <si>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</si>
  <si>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</si>
  <si>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</si>
  <si>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</si>
  <si>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</si>
  <si>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</si>
  <si>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</si>
  <si>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</si>
  <si>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</si>
  <si>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</si>
  <si>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</si>
  <si>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</si>
  <si>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</si>
  <si>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</si>
  <si>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</si>
  <si>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</si>
  <si>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</si>
  <si>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</si>
  <si>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</si>
  <si>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</si>
  <si>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</si>
  <si>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</si>
  <si>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</si>
  <si>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</si>
  <si>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</si>
  <si>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</si>
  <si>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</si>
  <si>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</si>
  <si>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</si>
  <si>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</si>
  <si>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</si>
  <si>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</si>
  <si>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</si>
  <si>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</si>
  <si>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</si>
  <si>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</si>
  <si>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</si>
  <si>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</si>
  <si>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</si>
  <si>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</si>
  <si>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</si>
  <si>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</si>
  <si>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</si>
  <si>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</si>
  <si>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</si>
  <si>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</si>
  <si>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</si>
  <si>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</si>
  <si>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</si>
  <si>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</si>
  <si>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</si>
  <si>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</si>
  <si>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</si>
  <si>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</si>
  <si>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</si>
  <si>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</si>
  <si>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</si>
  <si>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</si>
  <si>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</si>
  <si>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</si>
  <si>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</si>
  <si>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</si>
  <si>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</si>
  <si>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</si>
  <si>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</si>
  <si>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</si>
  <si>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</si>
  <si>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</si>
  <si>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</si>
  <si>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</si>
  <si>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</si>
  <si>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</si>
  <si>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</si>
  <si>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</si>
  <si>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</si>
  <si>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</si>
  <si>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</si>
  <si>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</si>
  <si>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</si>
  <si>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</si>
  <si>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</si>
  <si>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</si>
  <si>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</si>
  <si>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</si>
  <si>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</si>
  <si>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</si>
  <si>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</si>
  <si>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</si>
  <si>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</si>
  <si>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</si>
  <si>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</si>
  <si>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</si>
  <si>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</si>
  <si>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</si>
  <si>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</si>
  <si>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</si>
  <si>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</si>
  <si>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</si>
  <si>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</si>
  <si>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</si>
  <si>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</si>
  <si>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</si>
  <si>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</si>
  <si>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</si>
  <si>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</si>
  <si>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</si>
  <si>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</si>
  <si>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</si>
  <si>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</si>
  <si>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</si>
  <si>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</si>
  <si>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</si>
  <si>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</si>
  <si>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</si>
  <si>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</si>
  <si>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</si>
  <si>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</si>
  <si>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</si>
  <si>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</si>
  <si>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</si>
  <si>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</si>
  <si>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</si>
  <si>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</si>
  <si>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</si>
  <si>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</si>
  <si>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</si>
  <si>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</si>
  <si>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</si>
  <si>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</si>
  <si>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</si>
  <si>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</si>
  <si>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</si>
  <si>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</si>
  <si>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</si>
  <si>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</si>
  <si>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</si>
  <si>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</si>
  <si>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</si>
  <si>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</si>
  <si>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</si>
  <si>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</si>
  <si>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</si>
  <si>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</si>
  <si>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</si>
  <si>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</si>
  <si>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</si>
  <si>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</si>
  <si>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</si>
  <si>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</si>
  <si>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</si>
  <si>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</si>
  <si>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</si>
  <si>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</si>
  <si>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</si>
  <si>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</si>
  <si>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</si>
  <si>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</si>
  <si>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</si>
  <si>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</si>
  <si>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</si>
  <si>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</si>
  <si>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</si>
  <si>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</si>
  <si>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</si>
  <si>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</si>
  <si>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</si>
  <si>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</si>
  <si>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</si>
  <si>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</si>
  <si>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</si>
  <si>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</si>
  <si>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</si>
  <si>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</si>
  <si>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</si>
  <si>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</si>
  <si>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</si>
  <si>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</si>
  <si>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</si>
  <si>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</si>
  <si>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</si>
  <si>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</si>
  <si>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</si>
  <si>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</si>
  <si>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</si>
  <si>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</si>
  <si>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</si>
  <si>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</si>
  <si>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</si>
  <si>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</si>
  <si>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</si>
  <si>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</si>
  <si>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</si>
  <si>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</si>
  <si>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</si>
  <si>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</si>
  <si>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</si>
  <si>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</si>
  <si>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</si>
  <si>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</si>
  <si>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</si>
  <si>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</si>
  <si>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</si>
  <si>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</si>
  <si>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</si>
  <si>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</si>
  <si>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</si>
  <si>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</si>
  <si>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</si>
  <si>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</si>
  <si>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</si>
  <si>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</si>
  <si>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</si>
  <si>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</si>
  <si>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</si>
  <si>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</si>
  <si>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</si>
  <si>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</si>
  <si>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</si>
  <si>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</si>
  <si>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</si>
  <si>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</si>
  <si>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</si>
  <si>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</si>
  <si>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</si>
  <si>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</si>
  <si>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</si>
  <si>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</si>
  <si>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</si>
  <si>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</si>
  <si>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</si>
  <si>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</si>
  <si>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</si>
  <si>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</si>
  <si>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</si>
  <si>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</si>
  <si>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</si>
  <si>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</si>
  <si>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</si>
  <si>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</si>
  <si>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</si>
  <si>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</si>
  <si>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</si>
  <si>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</si>
  <si>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</si>
  <si>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</si>
  <si>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</si>
  <si>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</si>
  <si>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</si>
  <si>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</si>
  <si>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</si>
  <si>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</si>
  <si>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</si>
  <si>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</si>
  <si>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</si>
  <si>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</si>
  <si>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</si>
  <si>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</si>
  <si>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</si>
  <si>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</si>
  <si>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</si>
  <si>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</si>
  <si>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</si>
  <si>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</si>
  <si>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</si>
  <si>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</si>
  <si>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</si>
  <si>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</si>
  <si>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</si>
  <si>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</si>
  <si>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</si>
  <si>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</si>
  <si>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</si>
  <si>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</si>
  <si>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</si>
  <si>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</si>
  <si>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</si>
  <si>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</si>
  <si>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</si>
  <si>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</si>
  <si>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</si>
  <si>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</si>
  <si>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</si>
  <si>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</si>
  <si>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</si>
  <si>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</si>
  <si>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</si>
  <si>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</si>
  <si>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</si>
  <si>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</si>
  <si>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</si>
  <si>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</si>
  <si>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</si>
  <si>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</si>
  <si>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</si>
  <si>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</si>
  <si>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</si>
  <si>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</si>
  <si>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</si>
  <si>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</si>
  <si>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</si>
  <si>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</si>
  <si>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</si>
  <si>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</si>
  <si>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</si>
  <si>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</si>
  <si>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</si>
  <si>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</si>
  <si>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</si>
  <si>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</si>
  <si>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</si>
  <si>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</si>
  <si>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</si>
  <si>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</si>
  <si>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</si>
  <si>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</si>
  <si>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</si>
  <si>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</si>
  <si>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</si>
  <si>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</si>
  <si>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</si>
  <si>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</si>
  <si>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</si>
  <si>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</si>
  <si>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</si>
  <si>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</si>
  <si>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</si>
  <si>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</si>
  <si>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</si>
  <si>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</si>
  <si>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</si>
  <si>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</si>
  <si>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</si>
  <si>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</si>
  <si>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</si>
  <si>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</si>
  <si>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</si>
  <si>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</si>
  <si>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</si>
  <si>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</si>
  <si>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</si>
  <si>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</si>
  <si>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</si>
  <si>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</si>
  <si>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</si>
  <si>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</si>
  <si>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</si>
  <si>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</si>
  <si>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</si>
  <si>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</si>
  <si>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</si>
  <si>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</si>
  <si>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</si>
  <si>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</si>
  <si>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</si>
  <si>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</si>
  <si>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</si>
  <si>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</si>
  <si>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</si>
  <si>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</si>
  <si>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</si>
  <si>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</si>
  <si>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</si>
  <si>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</si>
  <si>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</si>
  <si>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</si>
  <si>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</si>
  <si>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</si>
  <si>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</si>
  <si>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</si>
  <si>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</si>
  <si>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</si>
  <si>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</si>
  <si>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</si>
  <si>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</si>
  <si>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</si>
  <si>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</si>
  <si>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</si>
  <si>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</si>
  <si>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</si>
  <si>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</si>
  <si>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</si>
  <si>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</si>
  <si>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</si>
  <si>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</si>
  <si>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</si>
  <si>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</si>
  <si>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</si>
  <si>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</si>
  <si>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</si>
  <si>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</si>
  <si>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</si>
  <si>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</si>
  <si>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</si>
  <si>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</si>
  <si>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</si>
  <si>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</si>
  <si>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</si>
  <si>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</si>
  <si>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</si>
  <si>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</si>
  <si>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</si>
  <si>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</si>
  <si>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</si>
  <si>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</si>
  <si>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</si>
  <si>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</si>
  <si>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</si>
  <si>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</si>
  <si>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</si>
  <si>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</si>
  <si>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</si>
  <si>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</si>
  <si>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</si>
  <si>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</si>
  <si>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</si>
  <si>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</si>
  <si>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</si>
  <si>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</si>
  <si>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</si>
  <si>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</si>
  <si>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</si>
  <si>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</si>
  <si>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</si>
  <si>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</si>
  <si>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</si>
  <si>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</si>
  <si>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</si>
  <si>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</si>
  <si>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</si>
  <si>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</si>
  <si>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</si>
  <si>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</si>
  <si>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</si>
  <si>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</si>
  <si>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</si>
  <si>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</si>
  <si>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</si>
  <si>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</si>
  <si>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</si>
  <si>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</si>
  <si>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</si>
  <si>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</si>
  <si>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</si>
  <si>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</si>
  <si>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</si>
  <si>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</si>
  <si>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</si>
  <si>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</si>
  <si>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</si>
  <si>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</si>
  <si>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</si>
  <si>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</si>
  <si>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</si>
  <si>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</si>
  <si>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</si>
  <si>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</si>
  <si>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</si>
  <si>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</si>
  <si>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</si>
  <si>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</si>
  <si>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</si>
  <si>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</si>
  <si>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</si>
  <si>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</si>
  <si>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</si>
  <si>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</si>
  <si>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</si>
  <si>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</si>
  <si>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</si>
  <si>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</si>
  <si>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</si>
  <si>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</si>
  <si>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</si>
  <si>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</si>
  <si>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</si>
  <si>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</si>
  <si>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</si>
  <si>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</si>
  <si>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</si>
  <si>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</si>
  <si>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</si>
  <si>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</si>
  <si>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</si>
  <si>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</si>
  <si>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</si>
  <si>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</si>
  <si>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</si>
  <si>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</si>
  <si>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</si>
  <si>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</si>
  <si>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</si>
  <si>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</si>
  <si>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</si>
  <si>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</si>
  <si>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</si>
  <si>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</si>
  <si>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</si>
  <si>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</si>
  <si>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</si>
  <si>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</si>
  <si>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</si>
  <si>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</si>
  <si>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</si>
  <si>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</si>
  <si>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</si>
  <si>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</si>
  <si>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</si>
  <si>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</si>
  <si>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</si>
  <si>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</si>
  <si>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</si>
  <si>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</si>
  <si>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</si>
  <si>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</si>
  <si>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</si>
  <si>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</si>
  <si>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</si>
  <si>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</si>
  <si>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</si>
  <si>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</si>
  <si>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</si>
  <si>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</si>
  <si>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</si>
  <si>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</si>
  <si>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</si>
  <si>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</si>
  <si>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</si>
  <si>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</si>
  <si>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</si>
  <si>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</si>
  <si>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</si>
  <si>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</si>
  <si>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</si>
  <si>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</si>
  <si>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</si>
  <si>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</si>
  <si>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</si>
  <si>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</si>
  <si>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</si>
  <si>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</si>
  <si>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</si>
  <si>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</si>
  <si>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</si>
  <si>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</si>
  <si>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</si>
  <si>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</si>
  <si>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</si>
  <si>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</si>
  <si>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</si>
  <si>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</si>
  <si>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</si>
  <si>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</si>
  <si>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</si>
  <si>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</si>
  <si>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</si>
  <si>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</si>
  <si>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</si>
  <si>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</si>
  <si>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</si>
  <si>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</si>
  <si>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</si>
  <si>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</si>
  <si>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</si>
  <si>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</si>
  <si>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</si>
  <si>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</si>
  <si>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</si>
  <si>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</si>
  <si>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</si>
  <si>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</si>
  <si>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</si>
  <si>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</si>
  <si>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</si>
  <si>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</si>
  <si>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</si>
  <si>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</si>
  <si>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</si>
  <si>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</si>
  <si>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</si>
  <si>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</si>
  <si>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</si>
  <si>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</si>
  <si>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</si>
  <si>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</si>
  <si>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</si>
  <si>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</si>
  <si>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</si>
  <si>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</si>
  <si>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</si>
  <si>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</si>
  <si>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</si>
  <si>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</si>
  <si>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</si>
  <si>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</si>
  <si>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</si>
  <si>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</si>
  <si>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</si>
  <si>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</si>
  <si>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</si>
  <si>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</si>
  <si>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</si>
  <si>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</si>
  <si>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</si>
  <si>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</si>
  <si>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</si>
  <si>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</si>
  <si>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</si>
  <si>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</si>
  <si>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</si>
  <si>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</si>
  <si>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</si>
  <si>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</si>
  <si>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</si>
  <si>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</si>
  <si>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</si>
  <si>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</si>
  <si>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</si>
  <si>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</si>
  <si>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</si>
  <si>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</si>
  <si>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</si>
  <si>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</si>
  <si>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</si>
  <si>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</si>
  <si>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</si>
  <si>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</si>
  <si>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</si>
  <si>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</si>
  <si>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</si>
  <si>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</si>
  <si>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</si>
  <si>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</si>
  <si>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</si>
  <si>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</si>
  <si>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</si>
  <si>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</si>
  <si>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</si>
  <si>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</si>
  <si>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</si>
  <si>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</si>
  <si>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</si>
  <si>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</si>
  <si>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</si>
  <si>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</si>
  <si>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</si>
  <si>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</si>
  <si>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</si>
  <si>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</si>
  <si>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</si>
  <si>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</si>
  <si>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</si>
  <si>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</si>
  <si>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</si>
  <si>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</si>
  <si>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</si>
  <si>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</si>
  <si>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</si>
  <si>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</si>
  <si>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</si>
  <si>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</si>
  <si>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</si>
  <si>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</si>
  <si>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</si>
  <si>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</si>
  <si>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</si>
  <si>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</si>
  <si>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</si>
  <si>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</si>
  <si>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</si>
  <si>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</si>
  <si>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</si>
  <si>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</si>
  <si>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</si>
  <si>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</si>
  <si>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</si>
  <si>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</si>
  <si>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</si>
  <si>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</si>
  <si>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</si>
  <si>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</si>
  <si>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</si>
  <si>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</si>
  <si>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</si>
  <si>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</si>
  <si>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</si>
  <si>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</si>
  <si>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</si>
  <si>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</si>
  <si>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</si>
  <si>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</si>
  <si>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</si>
  <si>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</si>
  <si>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</si>
  <si>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</si>
  <si>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</si>
  <si>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</si>
  <si>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</si>
  <si>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</si>
  <si>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</si>
  <si>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</si>
  <si>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</si>
  <si>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</si>
  <si>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</si>
  <si>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</si>
  <si>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</si>
  <si>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</si>
  <si>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</si>
  <si>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</si>
  <si>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</si>
  <si>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</si>
  <si>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</si>
  <si>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</si>
  <si>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</si>
  <si>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</si>
  <si>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</si>
  <si>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</si>
  <si>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</si>
  <si>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</si>
  <si>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</si>
  <si>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</si>
  <si>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</si>
  <si>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</si>
  <si>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</si>
  <si>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</si>
  <si>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</si>
  <si>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</si>
  <si>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</si>
  <si>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</si>
  <si>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</si>
  <si>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</si>
  <si>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</si>
  <si>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</si>
  <si>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</si>
  <si>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</si>
  <si>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</si>
  <si>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</si>
  <si>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</si>
  <si>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</si>
  <si>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</si>
  <si>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</si>
  <si>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</si>
  <si>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</si>
  <si>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</si>
  <si>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</si>
  <si>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</si>
  <si>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</si>
  <si>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</si>
  <si>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</si>
  <si>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</si>
  <si>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</si>
  <si>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</si>
  <si>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</si>
  <si>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</si>
  <si>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</si>
  <si>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</si>
  <si>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</si>
  <si>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</si>
  <si>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</si>
  <si>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</si>
  <si>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</si>
  <si>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</si>
  <si>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</si>
  <si>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</si>
  <si>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</si>
  <si>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</si>
  <si>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</si>
  <si>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</si>
  <si>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</si>
  <si>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</si>
  <si>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</si>
  <si>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</si>
  <si>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</si>
  <si>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</si>
  <si>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</si>
  <si>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</si>
  <si>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</si>
  <si>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</si>
  <si>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</si>
  <si>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</si>
  <si>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</si>
  <si>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</si>
  <si>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</si>
  <si>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</si>
  <si>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</si>
  <si>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</si>
  <si>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</si>
  <si>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</si>
  <si>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</si>
  <si>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</si>
  <si>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</si>
  <si>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</si>
  <si>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</si>
  <si>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</si>
  <si>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</si>
  <si>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</si>
  <si>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</si>
  <si>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</si>
  <si>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</si>
  <si>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</si>
  <si>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</si>
  <si>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</si>
  <si>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</si>
  <si>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</si>
  <si>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</si>
  <si>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</si>
  <si>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</si>
  <si>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</si>
  <si>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</si>
  <si>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</si>
  <si>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</si>
  <si>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</si>
  <si>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</si>
  <si>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</si>
  <si>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</si>
  <si>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</si>
  <si>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</si>
  <si>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</si>
  <si>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</si>
  <si>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</si>
  <si>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</si>
  <si>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</si>
  <si>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</si>
  <si>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</si>
  <si>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</si>
  <si>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</si>
  <si>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</si>
  <si>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</si>
  <si>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</si>
  <si>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</si>
  <si>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</si>
  <si>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</si>
  <si>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</si>
  <si>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</si>
  <si>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</si>
  <si>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</si>
  <si>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</si>
  <si>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</si>
  <si>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</si>
  <si>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</si>
  <si>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</si>
  <si>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</si>
  <si>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</si>
  <si>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</si>
  <si>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</si>
  <si>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</si>
  <si>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</si>
  <si>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</si>
  <si>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</si>
  <si>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</si>
  <si>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</si>
  <si>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</si>
  <si>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</si>
  <si>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</si>
  <si>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</si>
  <si>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</si>
  <si>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</si>
  <si>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</si>
  <si>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</si>
  <si>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</si>
  <si>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</si>
  <si>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</si>
  <si>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</si>
  <si>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</si>
  <si>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</si>
  <si>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</si>
  <si>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</si>
  <si>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</si>
  <si>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</si>
  <si>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</si>
  <si>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</si>
  <si>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</si>
  <si>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</si>
  <si>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</si>
  <si>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</si>
  <si>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</si>
  <si>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</si>
  <si>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</si>
  <si>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</si>
  <si>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</si>
  <si>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</si>
  <si>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</si>
  <si>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</si>
  <si>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</si>
  <si>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</si>
  <si>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</si>
  <si>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</si>
  <si>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</si>
  <si>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</si>
  <si>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</si>
  <si>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</si>
  <si>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</si>
  <si>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</si>
  <si>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</si>
  <si>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</si>
  <si>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</si>
  <si>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</si>
  <si>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</si>
  <si>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</si>
  <si>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</si>
  <si>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</si>
  <si>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</si>
  <si>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</si>
  <si>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</si>
  <si>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</si>
  <si>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</si>
  <si>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</si>
  <si>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</si>
  <si>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</si>
  <si>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</si>
  <si>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</si>
  <si>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</si>
  <si>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</si>
  <si>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</si>
  <si>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</si>
  <si>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</si>
  <si>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</si>
  <si>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</si>
  <si>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</si>
  <si>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</si>
  <si>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</si>
  <si>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</si>
  <si>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</si>
  <si>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</si>
  <si>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</si>
  <si>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</si>
  <si>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</si>
  <si>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</si>
  <si>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</si>
  <si>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</si>
  <si>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</si>
  <si>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</si>
  <si>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</si>
  <si>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</si>
  <si>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</si>
  <si>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</si>
  <si>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</si>
  <si>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</si>
  <si>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</si>
  <si>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</si>
  <si>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</si>
  <si>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</si>
  <si>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</si>
  <si>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</si>
  <si>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</si>
  <si>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</si>
  <si>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</si>
  <si>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</si>
  <si>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</si>
  <si>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</si>
  <si>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</si>
  <si>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</si>
  <si>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</si>
  <si>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</si>
  <si>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</si>
  <si>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</si>
  <si>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</si>
  <si>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</si>
  <si>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</si>
  <si>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</si>
  <si>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</si>
  <si>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</si>
  <si>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</si>
  <si>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</si>
  <si>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</si>
  <si>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</si>
  <si>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</si>
  <si>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</si>
  <si>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</si>
  <si>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</si>
  <si>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</si>
  <si>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</si>
  <si>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</si>
  <si>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</si>
  <si>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</si>
  <si>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</si>
  <si>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</si>
  <si>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</si>
  <si>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</si>
  <si>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</si>
  <si>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</si>
  <si>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</si>
  <si>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</si>
  <si>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</si>
  <si>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</si>
  <si>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</si>
  <si>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</si>
  <si>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</si>
  <si>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</si>
  <si>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</si>
  <si>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</si>
  <si>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</si>
  <si>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</si>
  <si>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</si>
  <si>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</si>
  <si>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</si>
  <si>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</si>
  <si>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</si>
  <si>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</si>
  <si>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</si>
  <si>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</si>
  <si>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</si>
  <si>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</si>
  <si>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</si>
  <si>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</si>
  <si>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</si>
  <si>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</si>
  <si>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</si>
  <si>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</si>
  <si>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</si>
  <si>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</si>
  <si>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</si>
  <si>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</si>
  <si>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</si>
  <si>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</si>
  <si>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</si>
  <si>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</si>
  <si>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</si>
  <si>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</si>
  <si>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</si>
  <si>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</si>
  <si>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</si>
  <si>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</si>
  <si>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</si>
  <si>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</si>
  <si>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</si>
  <si>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</si>
  <si>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</si>
  <si>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</si>
  <si>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</si>
  <si>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</si>
  <si>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</si>
  <si>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</si>
  <si>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</si>
  <si>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</si>
  <si>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</si>
  <si>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</si>
  <si>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</si>
  <si>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</si>
  <si>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</si>
  <si>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</si>
  <si>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</si>
  <si>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</si>
  <si>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</si>
  <si>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</si>
  <si>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</si>
  <si>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</si>
  <si>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</si>
  <si>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</si>
  <si>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</si>
  <si>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</si>
  <si>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</si>
  <si>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</si>
  <si>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</si>
  <si>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</si>
  <si>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</si>
  <si>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</si>
  <si>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</si>
  <si>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</si>
  <si>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</si>
  <si>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</si>
  <si>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</si>
  <si>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</si>
  <si>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</si>
  <si>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</si>
  <si>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</si>
  <si>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</si>
  <si>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</si>
  <si>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</si>
  <si>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</si>
  <si>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</si>
  <si>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</si>
  <si>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</si>
  <si>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</si>
  <si>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</si>
  <si>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</si>
  <si>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</si>
  <si>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</si>
  <si>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</si>
  <si>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</si>
  <si>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</si>
  <si>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</si>
  <si>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</si>
  <si>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</si>
  <si>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</si>
  <si>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</si>
  <si>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</si>
  <si>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</si>
  <si>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</si>
  <si>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</si>
  <si>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</si>
  <si>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</si>
  <si>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</si>
  <si>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</si>
  <si>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</si>
  <si>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</si>
  <si>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</si>
  <si>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</si>
  <si>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</si>
  <si>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</si>
  <si>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</si>
  <si>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</si>
  <si>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</si>
  <si>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</si>
  <si>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</si>
  <si>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</si>
  <si>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</si>
  <si>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</si>
  <si>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</si>
  <si>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</si>
  <si>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</si>
  <si>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</si>
  <si>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</si>
  <si>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</si>
  <si>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</si>
  <si>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</si>
  <si>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</si>
  <si>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</si>
  <si>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</si>
  <si>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</si>
  <si>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</si>
  <si>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</si>
  <si>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</si>
  <si>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</si>
  <si>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</si>
  <si>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</si>
  <si>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</si>
  <si>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</si>
  <si>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</si>
  <si>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</si>
  <si>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</si>
  <si>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</si>
  <si>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</si>
  <si>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</si>
  <si>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</si>
  <si>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</si>
  <si>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</si>
  <si>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</si>
  <si>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</si>
  <si>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</si>
  <si>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</si>
  <si>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</si>
  <si>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</si>
  <si>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</si>
  <si>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</si>
  <si>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</si>
  <si>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</si>
  <si>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</si>
  <si>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</si>
  <si>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</si>
  <si>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</si>
  <si>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</si>
  <si>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</si>
  <si>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</si>
  <si>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</si>
  <si>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</si>
  <si>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</si>
  <si>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</si>
  <si>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</si>
  <si>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</si>
  <si>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</si>
  <si>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</si>
  <si>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</si>
  <si>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</si>
  <si>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</si>
  <si>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</si>
  <si>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</si>
  <si>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</si>
  <si>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</si>
  <si>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</si>
  <si>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</si>
  <si>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</si>
  <si>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</si>
  <si>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</si>
  <si>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</si>
  <si>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</si>
  <si>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</si>
  <si>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</si>
  <si>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</si>
  <si>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</si>
  <si>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</si>
  <si>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</si>
  <si>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</si>
  <si>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</si>
  <si>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</si>
  <si>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</si>
  <si>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</si>
  <si>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</si>
  <si>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</si>
  <si>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</si>
  <si>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</si>
  <si>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</si>
  <si>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</si>
  <si>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</si>
  <si>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</si>
  <si>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</si>
  <si>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</si>
  <si>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</si>
  <si>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</si>
  <si>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</si>
  <si>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</si>
  <si>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</si>
  <si>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</si>
  <si>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</si>
  <si>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</si>
  <si>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</si>
  <si>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</si>
  <si>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</si>
  <si>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</si>
  <si>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</si>
  <si>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</si>
  <si>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</si>
  <si>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</si>
  <si>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</si>
  <si>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</si>
  <si>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</si>
  <si>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</si>
  <si>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</si>
  <si>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</si>
  <si>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</si>
  <si>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</si>
  <si>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</si>
  <si>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</si>
  <si>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</si>
  <si>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</si>
  <si>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</si>
  <si>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</si>
  <si>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</si>
  <si>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</si>
  <si>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</si>
  <si>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</si>
  <si>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</si>
  <si>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</si>
  <si>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</si>
  <si>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</si>
  <si>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</si>
  <si>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</si>
  <si>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</si>
  <si>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</si>
  <si>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</si>
  <si>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</si>
  <si>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</si>
  <si>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</si>
  <si>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</si>
  <si>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</si>
  <si>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</si>
  <si>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</si>
  <si>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</si>
  <si>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</si>
  <si>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</si>
  <si>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</si>
  <si>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</si>
  <si>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</si>
  <si>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</si>
  <si>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</si>
  <si>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</si>
  <si>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</si>
  <si>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</si>
  <si>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</si>
  <si>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</si>
  <si>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</si>
  <si>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</si>
  <si>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</si>
  <si>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</si>
  <si>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</si>
  <si>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</si>
  <si>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</si>
  <si>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</si>
  <si>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</si>
  <si>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</si>
  <si>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</si>
  <si>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</si>
  <si>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</si>
  <si>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</si>
  <si>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</si>
  <si>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</si>
  <si>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</si>
  <si>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</si>
  <si>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</si>
  <si>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</si>
  <si>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</si>
  <si>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</si>
  <si>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</si>
  <si>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</si>
  <si>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</si>
  <si>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</si>
  <si>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</si>
  <si>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</si>
  <si>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</si>
  <si>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</si>
  <si>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</si>
  <si>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</si>
  <si>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</si>
  <si>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</si>
  <si>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</si>
  <si>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</si>
  <si>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</si>
  <si>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</si>
  <si>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</si>
  <si>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</si>
  <si>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</si>
  <si>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</si>
  <si>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</si>
  <si>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</si>
  <si>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</si>
  <si>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</si>
  <si>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</si>
  <si>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</si>
  <si>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</si>
  <si>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</si>
  <si>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</si>
  <si>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</si>
  <si>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</si>
  <si>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</si>
  <si>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</si>
  <si>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</si>
  <si>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</si>
  <si>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</si>
  <si>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</si>
  <si>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</si>
  <si>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</si>
  <si>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</si>
  <si>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</si>
  <si>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</si>
  <si>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</si>
  <si>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</si>
  <si>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</si>
  <si>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</si>
  <si>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</si>
  <si>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</si>
  <si>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</si>
  <si>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</si>
  <si>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</si>
  <si>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</si>
  <si>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</si>
  <si>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</si>
  <si>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</si>
  <si>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</si>
  <si>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</si>
  <si>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</si>
  <si>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</si>
  <si>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</si>
  <si>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</si>
  <si>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</si>
  <si>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</si>
  <si>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</si>
  <si>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</si>
  <si>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</si>
  <si>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</si>
  <si>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</si>
  <si>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</si>
  <si>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</si>
  <si>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</si>
  <si>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</si>
  <si>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</si>
  <si>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</si>
  <si>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</si>
  <si>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</si>
  <si>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</si>
  <si>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</si>
  <si>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</si>
  <si>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</si>
  <si>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</si>
  <si>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</si>
  <si>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</si>
  <si>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</si>
  <si>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</si>
  <si>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</si>
  <si>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</si>
  <si>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</si>
  <si>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</si>
  <si>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</si>
  <si>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</si>
  <si>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</si>
  <si>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</si>
  <si>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</si>
  <si>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</si>
  <si>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</si>
  <si>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</si>
  <si>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</si>
  <si>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</si>
  <si>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</si>
  <si>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</si>
  <si>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</si>
  <si>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</si>
  <si>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</si>
  <si>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</si>
  <si>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</si>
  <si>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</si>
  <si>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</si>
  <si>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</si>
  <si>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</si>
  <si>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</si>
  <si>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</si>
  <si>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</si>
  <si>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</si>
  <si>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</si>
  <si>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</si>
  <si>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</si>
  <si>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</si>
  <si>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</si>
  <si>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</si>
  <si>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</si>
  <si>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</si>
  <si>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</si>
  <si>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</si>
  <si>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</si>
  <si>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</si>
  <si>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</si>
  <si>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</si>
  <si>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</si>
  <si>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</si>
  <si>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</si>
  <si>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</si>
  <si>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</si>
  <si>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</si>
  <si>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</si>
  <si>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</si>
  <si>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</si>
  <si>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</si>
  <si>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</si>
  <si>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</si>
  <si>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</si>
  <si>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</si>
  <si>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</si>
  <si>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</si>
  <si>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</si>
  <si>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</si>
  <si>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</si>
  <si>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</si>
  <si>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</si>
  <si>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</si>
  <si>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</si>
  <si>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</si>
  <si>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</si>
  <si>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</si>
  <si>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</si>
  <si>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</si>
  <si>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</si>
  <si>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</si>
  <si>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</si>
  <si>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</si>
  <si>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</si>
  <si>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</si>
  <si>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</si>
  <si>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</si>
  <si>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</si>
  <si>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</si>
  <si>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</si>
  <si>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</si>
  <si>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</si>
  <si>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</si>
  <si>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</si>
  <si>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</si>
  <si>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</si>
  <si>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</si>
  <si>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</si>
  <si>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</si>
  <si>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</si>
  <si>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</si>
  <si>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</si>
  <si>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</si>
  <si>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</si>
  <si>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</si>
  <si>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</si>
  <si>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</si>
  <si>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</si>
  <si>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</si>
  <si>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</si>
  <si>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</si>
  <si>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</si>
  <si>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</si>
  <si>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</si>
  <si>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</si>
  <si>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</si>
  <si>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</si>
  <si>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</si>
  <si>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</si>
  <si>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</si>
  <si>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</si>
  <si>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</si>
  <si>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</si>
  <si>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</si>
  <si>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</si>
  <si>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</si>
  <si>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</si>
  <si>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</si>
  <si>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</si>
  <si>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</si>
  <si>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</si>
  <si>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</si>
  <si>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</si>
  <si>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</si>
  <si>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</si>
  <si>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</si>
  <si>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</si>
  <si>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</si>
  <si>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</si>
  <si>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</si>
  <si>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</si>
  <si>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</si>
  <si>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</si>
  <si>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</si>
  <si>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</si>
  <si>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</si>
  <si>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</si>
  <si>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</si>
  <si>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</si>
  <si>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</si>
  <si>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</si>
  <si>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</si>
  <si>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</si>
  <si>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</si>
  <si>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</si>
  <si>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</si>
  <si>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</si>
  <si>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</si>
  <si>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</si>
  <si>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</si>
  <si>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</si>
  <si>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</si>
  <si>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</si>
  <si>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</si>
  <si>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</si>
  <si>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</si>
  <si>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</si>
  <si>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</si>
  <si>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</si>
  <si>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</si>
  <si>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</si>
  <si>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</si>
  <si>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</si>
  <si>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</si>
  <si>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</si>
  <si>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</si>
  <si>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</si>
  <si>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</si>
  <si>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</si>
  <si>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</si>
  <si>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</si>
  <si>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</si>
  <si>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</si>
  <si>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</si>
  <si>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</si>
  <si>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</si>
  <si>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</si>
  <si>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</si>
  <si>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</si>
  <si>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</si>
  <si>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</si>
  <si>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</si>
  <si>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</si>
  <si>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</si>
  <si>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</si>
  <si>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</si>
  <si>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</si>
  <si>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</si>
  <si>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</si>
  <si>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</si>
  <si>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</si>
  <si>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</si>
  <si>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</si>
  <si>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</si>
  <si>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</si>
  <si>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</si>
  <si>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</si>
  <si>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</si>
  <si>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</si>
  <si>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</si>
  <si>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</si>
  <si>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</si>
  <si>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</si>
  <si>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</si>
  <si>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</si>
  <si>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</si>
  <si>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</si>
  <si>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</si>
  <si>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</si>
  <si>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</si>
  <si>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</si>
  <si>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</si>
  <si>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</si>
  <si>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</si>
  <si>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</si>
  <si>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</si>
  <si>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</si>
  <si>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</si>
  <si>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</si>
  <si>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</si>
  <si>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</si>
  <si>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</si>
  <si>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</si>
  <si>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</si>
  <si>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</si>
  <si>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</si>
  <si>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</si>
  <si>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</si>
  <si>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</si>
  <si>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</si>
  <si>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</si>
  <si>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</si>
  <si>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</si>
  <si>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</si>
  <si>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</si>
  <si>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</si>
  <si>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</si>
  <si>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</si>
  <si>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</si>
  <si>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</si>
  <si>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</si>
  <si>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</si>
  <si>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</si>
  <si>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</si>
  <si>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</si>
  <si>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</si>
  <si>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</si>
  <si>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</si>
  <si>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</si>
  <si>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</si>
  <si>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</si>
  <si>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</si>
  <si>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</si>
  <si>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</si>
  <si>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</si>
  <si>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</si>
  <si>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</si>
  <si>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</si>
  <si>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</si>
  <si>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</si>
  <si>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</si>
  <si>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</si>
  <si>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</si>
  <si>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</si>
  <si>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</si>
  <si>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</si>
  <si>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</si>
  <si>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</si>
  <si>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</si>
  <si>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</si>
  <si>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</si>
  <si>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</si>
  <si>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</si>
  <si>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</si>
  <si>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</si>
  <si>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</si>
  <si>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</si>
  <si>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</si>
  <si>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</si>
  <si>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</si>
  <si>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</si>
  <si>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</si>
  <si>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</si>
  <si>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</si>
  <si>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</si>
  <si>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</si>
  <si>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</si>
  <si>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</si>
  <si>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</si>
  <si>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</si>
  <si>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</si>
  <si>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</si>
  <si>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</si>
  <si>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</si>
  <si>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</si>
  <si>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</si>
  <si>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</si>
  <si>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</si>
  <si>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</si>
  <si>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</si>
  <si>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</si>
  <si>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</si>
  <si>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</si>
  <si>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</si>
  <si>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</si>
  <si>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</si>
  <si>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</si>
  <si>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</si>
  <si>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</si>
  <si>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</si>
  <si>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</si>
  <si>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</si>
  <si>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</si>
  <si>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</si>
  <si>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</si>
  <si>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</si>
  <si>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</si>
  <si>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</si>
  <si>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</si>
  <si>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</si>
  <si>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</si>
  <si>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</si>
  <si>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</si>
  <si>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</si>
  <si>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</si>
  <si>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</si>
  <si>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</si>
  <si>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</si>
  <si>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</si>
  <si>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</si>
  <si>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</si>
  <si>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</si>
  <si>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</si>
  <si>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</si>
  <si>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</si>
  <si>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</si>
  <si>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</si>
  <si>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</si>
  <si>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</si>
  <si>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</si>
  <si>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</si>
  <si>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</si>
  <si>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</si>
  <si>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</si>
  <si>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</si>
  <si>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</si>
  <si>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</si>
  <si>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</si>
  <si>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</si>
  <si>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</si>
  <si>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</si>
  <si>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</si>
  <si>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</si>
  <si>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</si>
  <si>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</si>
  <si>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</si>
  <si>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</si>
  <si>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</si>
  <si>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</si>
  <si>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</si>
  <si>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</si>
  <si>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</si>
  <si>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</si>
  <si>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</si>
  <si>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</si>
  <si>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</si>
  <si>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</si>
  <si>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</si>
  <si>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</si>
  <si>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</si>
  <si>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</si>
  <si>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</si>
  <si>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</si>
  <si>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</si>
  <si>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</si>
  <si>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</si>
  <si>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</si>
  <si>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</si>
  <si>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</si>
  <si>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</si>
  <si>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</si>
  <si>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</si>
  <si>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</si>
  <si>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</si>
  <si>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</si>
  <si>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</si>
  <si>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</si>
  <si>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</si>
  <si>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</si>
  <si>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</si>
  <si>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</si>
  <si>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</si>
  <si>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</si>
  <si>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</si>
  <si>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</si>
  <si>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</si>
  <si>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</si>
  <si>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</si>
  <si>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</si>
  <si>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</si>
  <si>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</si>
  <si>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</si>
  <si>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</si>
  <si>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</si>
  <si>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</si>
  <si>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</si>
  <si>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</si>
  <si>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</si>
  <si>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</si>
  <si>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</si>
  <si>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</si>
  <si>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</si>
  <si>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</si>
  <si>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</si>
  <si>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</si>
  <si>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</si>
  <si>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</si>
  <si>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</si>
  <si>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</si>
  <si>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</si>
  <si>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</si>
  <si>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</si>
  <si>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</si>
  <si>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</si>
  <si>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</si>
  <si>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</si>
  <si>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</si>
  <si>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</si>
  <si>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</si>
  <si>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</si>
  <si>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</si>
  <si>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</si>
  <si>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</si>
  <si>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</si>
  <si>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</si>
  <si>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</si>
  <si>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</si>
  <si>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</si>
  <si>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</si>
  <si>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</si>
  <si>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</si>
  <si>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</si>
  <si>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</si>
  <si>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</si>
  <si>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</si>
  <si>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</si>
  <si>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</si>
  <si>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</si>
  <si>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</si>
  <si>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</si>
  <si>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</si>
  <si>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</si>
  <si>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</si>
  <si>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</si>
  <si>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</si>
  <si>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</si>
  <si>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</si>
  <si>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</si>
  <si>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</si>
  <si>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</si>
  <si>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</si>
  <si>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</si>
  <si>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</si>
  <si>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</si>
  <si>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</si>
  <si>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</si>
  <si>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</si>
  <si>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</si>
  <si>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</si>
  <si>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</si>
  <si>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</si>
  <si>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</si>
  <si>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</si>
  <si>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</si>
  <si>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</si>
  <si>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</si>
  <si>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</si>
  <si>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</si>
  <si>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</si>
  <si>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</si>
  <si>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</si>
  <si>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</si>
  <si>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</si>
  <si>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</si>
  <si>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</si>
  <si>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</si>
  <si>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</si>
  <si>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</si>
  <si>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</si>
  <si>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</si>
  <si>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</si>
  <si>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</si>
  <si>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</si>
  <si>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</si>
  <si>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</si>
  <si>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</si>
  <si>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</si>
  <si>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</si>
  <si>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</si>
  <si>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</si>
  <si>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</si>
  <si>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</si>
  <si>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</si>
  <si>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</si>
  <si>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</si>
  <si>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</si>
  <si>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</si>
  <si>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</si>
  <si>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</si>
  <si>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</si>
  <si>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</si>
  <si>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</si>
  <si>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</si>
  <si>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</si>
  <si>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</si>
  <si>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</si>
  <si>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</si>
  <si>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</si>
  <si>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</si>
  <si>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</si>
  <si>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</si>
  <si>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</si>
  <si>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</si>
  <si>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</si>
  <si>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</si>
  <si>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</si>
  <si>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</si>
  <si>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</si>
  <si>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</si>
  <si>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</si>
  <si>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</si>
  <si>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</si>
  <si>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</si>
  <si>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</si>
  <si>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</si>
  <si>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</si>
  <si>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</si>
  <si>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</si>
  <si>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</si>
  <si>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</si>
  <si>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</si>
  <si>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</si>
  <si>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</si>
  <si>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</si>
  <si>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</si>
  <si>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</si>
  <si>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</si>
  <si>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</si>
  <si>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</si>
  <si>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</si>
  <si>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</si>
  <si>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</si>
  <si>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</si>
  <si>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</si>
  <si>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</si>
  <si>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</si>
  <si>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</si>
  <si>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</si>
  <si>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</si>
  <si>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</si>
  <si>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</si>
  <si>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</si>
  <si>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</si>
  <si>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</si>
  <si>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</si>
  <si>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</si>
  <si>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</si>
  <si>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</si>
  <si>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</si>
  <si>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</si>
  <si>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</si>
  <si>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</si>
  <si>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</si>
  <si>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</si>
  <si>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</si>
  <si>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</si>
  <si>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</si>
  <si>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</si>
  <si>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</si>
  <si>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</si>
  <si>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</si>
  <si>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</si>
  <si>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</si>
  <si>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</si>
  <si>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</si>
  <si>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</si>
  <si>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</si>
  <si>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</si>
  <si>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</si>
  <si>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</si>
  <si>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</si>
  <si>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</si>
  <si>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</si>
  <si>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</si>
  <si>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</si>
  <si>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</si>
  <si>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</si>
  <si>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</si>
  <si>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</si>
  <si>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</si>
  <si>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</si>
  <si>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</si>
  <si>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</si>
  <si>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</si>
  <si>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</si>
  <si>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</si>
  <si>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</si>
  <si>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</si>
  <si>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</si>
  <si>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</si>
  <si>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</si>
  <si>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</si>
  <si>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</si>
  <si>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</si>
  <si>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</si>
  <si>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</si>
  <si>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</si>
  <si>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</si>
  <si>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</si>
  <si>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</si>
  <si>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</si>
  <si>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</si>
  <si>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</si>
  <si>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</si>
  <si>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</si>
  <si>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</si>
  <si>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</si>
  <si>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</si>
  <si>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</si>
  <si>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</si>
  <si>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</si>
  <si>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</si>
  <si>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</si>
  <si>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</si>
  <si>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</si>
  <si>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</si>
  <si>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</si>
  <si>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</si>
  <si>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</si>
  <si>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</si>
  <si>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</si>
  <si>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</si>
  <si>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</si>
  <si>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</si>
  <si>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</si>
  <si>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</si>
  <si>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</si>
  <si>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</si>
  <si>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</si>
  <si>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</si>
  <si>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</si>
  <si>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</si>
  <si>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</si>
  <si>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</si>
  <si>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</si>
  <si>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</si>
  <si>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</si>
  <si>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</si>
  <si>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</si>
  <si>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</si>
  <si>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</si>
  <si>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</si>
  <si>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</si>
  <si>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</si>
  <si>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</si>
  <si>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</si>
  <si>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</si>
  <si>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</si>
  <si>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</si>
  <si>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</si>
  <si>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</si>
  <si>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</si>
  <si>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</si>
  <si>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</si>
  <si>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</si>
  <si>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</si>
  <si>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</si>
  <si>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</si>
  <si>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</si>
  <si>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</si>
  <si>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</si>
  <si>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</si>
  <si>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</si>
  <si>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</si>
  <si>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</si>
  <si>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</si>
  <si>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</si>
  <si>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</si>
  <si>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</si>
  <si>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</si>
  <si>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</si>
  <si>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</si>
  <si>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</si>
  <si>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</si>
  <si>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</si>
  <si>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</si>
  <si>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</si>
  <si>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</si>
  <si>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</si>
  <si>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</si>
  <si>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</si>
  <si>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</si>
  <si>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</si>
  <si>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</si>
  <si>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</si>
  <si>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</si>
  <si>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</si>
  <si>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</si>
  <si>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</si>
  <si>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</si>
  <si>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</si>
  <si>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</si>
  <si>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</si>
  <si>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</si>
  <si>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</si>
  <si>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</si>
  <si>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</si>
  <si>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</si>
  <si>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</si>
  <si>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</si>
  <si>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</si>
  <si>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</si>
  <si>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</si>
  <si>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</si>
  <si>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</si>
  <si>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</si>
  <si>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</si>
  <si>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</si>
  <si>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</si>
  <si>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</si>
  <si>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</si>
  <si>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</si>
  <si>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</si>
  <si>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</si>
  <si>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</si>
  <si>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</si>
  <si>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</si>
  <si>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</si>
  <si>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</si>
  <si>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</si>
  <si>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</si>
  <si>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</si>
  <si>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</si>
  <si>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</si>
  <si>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</si>
  <si>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</si>
  <si>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</si>
  <si>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</si>
  <si>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</si>
  <si>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</si>
  <si>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</si>
  <si>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</si>
  <si>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</si>
  <si>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</si>
  <si>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</si>
  <si>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</si>
  <si>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</si>
  <si>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</si>
  <si>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</si>
  <si>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</si>
  <si>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</si>
  <si>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</si>
  <si>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</si>
  <si>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</si>
  <si>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</si>
  <si>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</si>
  <si>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</si>
  <si>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</si>
  <si>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</si>
  <si>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</si>
  <si>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</si>
  <si>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</si>
  <si>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</si>
  <si>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</si>
  <si>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</si>
  <si>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</si>
  <si>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</si>
  <si>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</si>
  <si>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</si>
  <si>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</si>
  <si>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</si>
  <si>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</si>
  <si>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</si>
  <si>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</si>
  <si>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</si>
  <si>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</si>
  <si>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</si>
  <si>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</si>
  <si>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</si>
  <si>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</si>
  <si>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</si>
  <si>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</si>
  <si>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</si>
  <si>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</si>
  <si>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</si>
  <si>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</si>
  <si>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</si>
  <si>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</si>
  <si>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</si>
  <si>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</si>
  <si>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</si>
  <si>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</si>
  <si>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</si>
  <si>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</si>
  <si>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</si>
  <si>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</si>
  <si>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</si>
  <si>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</si>
  <si>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</si>
  <si>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</si>
  <si>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</si>
  <si>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</si>
  <si>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</si>
  <si>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</si>
  <si>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</si>
  <si>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</si>
  <si>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</si>
  <si>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</si>
  <si>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</si>
  <si>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</si>
  <si>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</si>
  <si>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</si>
  <si>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</si>
  <si>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</si>
  <si>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</si>
  <si>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</si>
  <si>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</si>
  <si>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</si>
  <si>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</si>
  <si>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</si>
  <si>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</si>
  <si>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</si>
  <si>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</si>
  <si>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</si>
  <si>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</si>
  <si>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</si>
  <si>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</si>
  <si>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</si>
  <si>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</si>
  <si>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</si>
  <si>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</si>
  <si>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</si>
  <si>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</si>
  <si>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</si>
  <si>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</si>
  <si>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</si>
  <si>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</si>
  <si>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</si>
  <si>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</si>
  <si>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</si>
  <si>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</si>
  <si>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</si>
  <si>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</si>
  <si>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</si>
  <si>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</si>
  <si>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</si>
  <si>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</si>
  <si>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</si>
  <si>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</si>
  <si>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</si>
  <si>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</si>
  <si>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</si>
  <si>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</si>
  <si>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</si>
  <si>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</si>
  <si>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</si>
  <si>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</si>
  <si>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</si>
  <si>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</si>
  <si>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</si>
  <si>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</si>
  <si>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</si>
  <si>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</si>
  <si>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</si>
  <si>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</si>
  <si>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</si>
  <si>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</si>
  <si>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</si>
  <si>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</si>
  <si>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</si>
  <si>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</si>
  <si>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</si>
  <si>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</si>
  <si>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</si>
  <si>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</si>
  <si>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</si>
  <si>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</si>
  <si>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</si>
  <si>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</si>
  <si>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</si>
  <si>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</si>
  <si>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</si>
  <si>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</si>
  <si>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</si>
  <si>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</si>
  <si>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</si>
  <si>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</si>
  <si>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</si>
  <si>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</si>
  <si>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</si>
  <si>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</si>
  <si>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</si>
  <si>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</si>
  <si>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</si>
  <si>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</si>
  <si>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</si>
  <si>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</si>
  <si>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</si>
  <si>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</si>
  <si>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</si>
  <si>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</si>
  <si>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</si>
  <si>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</si>
  <si>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</si>
  <si>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</si>
  <si>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</si>
  <si>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</si>
  <si>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</si>
  <si>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</si>
  <si>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</si>
  <si>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</si>
  <si>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</si>
  <si>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</si>
  <si>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</si>
  <si>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</si>
  <si>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</si>
  <si>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</si>
  <si>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</si>
  <si>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</si>
  <si>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</si>
  <si>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</si>
  <si>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</si>
  <si>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</si>
  <si>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</si>
  <si>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</si>
  <si>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</si>
  <si>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</si>
  <si>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</si>
  <si>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</si>
  <si>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</si>
  <si>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</si>
  <si>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</si>
  <si>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</si>
  <si>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</si>
  <si>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</si>
  <si>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</si>
  <si>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</si>
  <si>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</si>
  <si>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</si>
  <si>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</si>
  <si>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</si>
  <si>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</si>
  <si>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</si>
  <si>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</si>
  <si>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</si>
  <si>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</si>
  <si>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</si>
  <si>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</si>
  <si>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</si>
  <si>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</si>
  <si>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</si>
  <si>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</si>
  <si>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</si>
  <si>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</si>
  <si>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</si>
  <si>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</si>
  <si>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</si>
  <si>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</si>
  <si>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</si>
  <si>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</si>
  <si>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</si>
  <si>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</si>
  <si>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</si>
  <si>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</si>
  <si>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</si>
  <si>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</si>
  <si>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</si>
  <si>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</si>
  <si>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</si>
  <si>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</si>
  <si>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</si>
  <si>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</si>
  <si>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</si>
  <si>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</si>
  <si>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</si>
  <si>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</si>
  <si>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</si>
  <si>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</si>
  <si>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</si>
  <si>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</si>
  <si>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</si>
  <si>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</si>
  <si>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</si>
  <si>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</si>
  <si>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</si>
  <si>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</si>
  <si>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</si>
  <si>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</si>
  <si>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</si>
  <si>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</si>
  <si>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</si>
  <si>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</si>
  <si>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</si>
  <si>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</si>
  <si>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</si>
  <si>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</si>
  <si>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</si>
  <si>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</si>
  <si>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</si>
  <si>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</si>
  <si>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</si>
  <si>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</si>
  <si>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</si>
  <si>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</si>
  <si>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</si>
  <si>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</si>
  <si>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</si>
  <si>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</si>
  <si>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</si>
  <si>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</si>
  <si>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</si>
  <si>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</si>
  <si>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</si>
  <si>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</si>
  <si>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</si>
  <si>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</si>
  <si>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</si>
  <si>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</si>
  <si>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</si>
  <si>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</si>
  <si>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</si>
  <si>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</si>
  <si>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</si>
  <si>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</si>
  <si>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</si>
  <si>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</si>
  <si>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</si>
  <si>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</si>
  <si>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</si>
  <si>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</si>
  <si>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</si>
  <si>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</si>
  <si>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</si>
  <si>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</si>
  <si>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</si>
  <si>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</si>
  <si>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</si>
  <si>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</si>
  <si>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</si>
  <si>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</si>
  <si>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</si>
  <si>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</si>
  <si>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</si>
  <si>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</si>
  <si>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</si>
  <si>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</si>
  <si>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</si>
  <si>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</si>
  <si>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</si>
  <si>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</si>
  <si>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</si>
  <si>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</si>
  <si>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</si>
  <si>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</si>
  <si>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</si>
  <si>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</si>
  <si>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</si>
  <si>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</si>
  <si>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</si>
  <si>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</si>
  <si>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</si>
  <si>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</si>
  <si>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</si>
  <si>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</si>
  <si>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</si>
  <si>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</si>
  <si>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</si>
  <si>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</si>
  <si>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</si>
  <si>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</si>
  <si>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</si>
  <si>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</si>
  <si>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</si>
  <si>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</si>
  <si>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</si>
  <si>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</si>
  <si>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</si>
  <si>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</si>
  <si>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</si>
  <si>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</si>
  <si>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</si>
  <si>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</si>
  <si>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</si>
  <si>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</si>
  <si>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</si>
  <si>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</si>
  <si>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</si>
  <si>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</si>
  <si>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</si>
  <si>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</si>
  <si>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</si>
  <si>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</si>
  <si>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</si>
  <si>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</si>
  <si>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</si>
  <si>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</si>
  <si>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</si>
  <si>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</si>
  <si>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</si>
  <si>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</si>
  <si>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</si>
  <si>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</si>
  <si>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</si>
  <si>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</si>
  <si>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</si>
  <si>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</si>
  <si>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</si>
  <si>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</si>
  <si>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</si>
  <si>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</si>
  <si>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</si>
  <si>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</si>
  <si>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</si>
  <si>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</si>
  <si>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</si>
  <si>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</si>
  <si>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</si>
  <si>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</si>
  <si>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</si>
  <si>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</si>
  <si>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</si>
  <si>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</si>
  <si>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</si>
  <si>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</si>
  <si>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</si>
  <si>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</si>
  <si>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</si>
  <si>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</si>
  <si>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</si>
  <si>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</si>
  <si>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</si>
  <si>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</si>
  <si>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</si>
  <si>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</si>
  <si>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</si>
  <si>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</si>
  <si>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</si>
  <si>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</si>
  <si>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</si>
  <si>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</si>
  <si>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</si>
  <si>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</si>
  <si>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</si>
  <si>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</si>
  <si>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</si>
  <si>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</si>
  <si>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</si>
  <si>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</si>
  <si>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</si>
  <si>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</si>
  <si>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</si>
  <si>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</si>
  <si>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</si>
  <si>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</si>
  <si>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</si>
  <si>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</si>
  <si>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</si>
  <si>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</si>
  <si>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</si>
  <si>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</si>
  <si>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</si>
  <si>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</si>
  <si>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</si>
  <si>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</si>
  <si>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</si>
  <si>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</si>
  <si>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</si>
  <si>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</si>
  <si>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</si>
  <si>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</si>
  <si>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</si>
  <si>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</si>
  <si>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</si>
  <si>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</si>
  <si>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</si>
  <si>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</si>
  <si>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</si>
  <si>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</si>
  <si>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</si>
  <si>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</si>
  <si>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</si>
  <si>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</si>
  <si>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</si>
  <si>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</si>
  <si>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</si>
  <si>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</si>
  <si>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</si>
  <si>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</si>
  <si>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</si>
  <si>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</si>
  <si>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</si>
  <si>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</si>
  <si>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</si>
  <si>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</si>
  <si>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</si>
  <si>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</si>
  <si>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</si>
  <si>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</si>
  <si>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</si>
  <si>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</si>
  <si>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</si>
  <si>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</si>
  <si>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</si>
  <si>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</si>
  <si>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</si>
  <si>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</si>
  <si>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</si>
  <si>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</si>
  <si>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</si>
  <si>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</si>
  <si>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</si>
  <si>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</si>
  <si>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</si>
  <si>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</si>
  <si>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</si>
  <si>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</si>
  <si>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</si>
  <si>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</si>
  <si>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</si>
  <si>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</si>
  <si>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</si>
  <si>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</si>
  <si>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</si>
  <si>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</si>
  <si>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</si>
  <si>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</si>
  <si>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</si>
  <si>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</si>
  <si>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</si>
  <si>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</si>
  <si>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</si>
  <si>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</si>
  <si>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</si>
  <si>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</si>
  <si>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</si>
  <si>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</si>
  <si>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</si>
  <si>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</si>
  <si>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</si>
  <si>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</si>
  <si>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</si>
  <si>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</si>
  <si>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</si>
  <si>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</si>
  <si>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</si>
  <si>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</si>
  <si>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</si>
  <si>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</si>
  <si>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</si>
  <si>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</si>
  <si>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</si>
  <si>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</si>
  <si>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</si>
  <si>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</si>
  <si>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</si>
  <si>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</si>
  <si>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</si>
  <si>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</si>
  <si>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</si>
  <si>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</si>
  <si>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</si>
  <si>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</si>
  <si>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</si>
  <si>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</si>
  <si>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</si>
  <si>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</si>
  <si>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</si>
  <si>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</si>
  <si>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</si>
  <si>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</si>
  <si>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</si>
  <si>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</si>
  <si>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</si>
  <si>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</si>
  <si>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</si>
  <si>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</si>
  <si>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</si>
  <si>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</si>
  <si>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</si>
  <si>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</si>
  <si>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</si>
  <si>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</si>
  <si>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</si>
  <si>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</si>
  <si>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</si>
  <si>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</si>
  <si>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</si>
  <si>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</si>
  <si>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</si>
  <si>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</si>
  <si>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</si>
  <si>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</si>
  <si>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</si>
  <si>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</si>
  <si>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</si>
  <si>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</si>
  <si>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</si>
  <si>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</si>
  <si>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</si>
  <si>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</si>
  <si>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</si>
  <si>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</si>
  <si>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</si>
  <si>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</si>
  <si>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</si>
  <si>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</si>
  <si>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</si>
  <si>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</si>
  <si>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</si>
  <si>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</si>
  <si>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</si>
  <si>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</si>
  <si>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</si>
  <si>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</si>
  <si>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</si>
  <si>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</si>
  <si>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</si>
  <si>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</si>
  <si>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</si>
  <si>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</si>
  <si>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</si>
  <si>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</si>
  <si>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</si>
  <si>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</si>
  <si>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</si>
  <si>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</si>
  <si>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</si>
  <si>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</si>
  <si>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</si>
  <si>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</si>
  <si>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</si>
  <si>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</si>
  <si>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</si>
  <si>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</si>
  <si>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</si>
  <si>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</si>
  <si>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</si>
  <si>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</si>
  <si>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</si>
  <si>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</si>
  <si>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</si>
  <si>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</si>
  <si>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</si>
  <si>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</si>
  <si>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</si>
  <si>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</si>
  <si>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</si>
  <si>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</si>
  <si>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</si>
  <si>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</si>
  <si>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</si>
  <si>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</si>
  <si>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</si>
  <si>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</si>
  <si>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</si>
  <si>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</si>
  <si>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</si>
  <si>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</si>
  <si>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</si>
  <si>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</si>
  <si>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</si>
  <si>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</si>
  <si>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</si>
  <si>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</si>
  <si>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</si>
  <si>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</si>
  <si>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</si>
  <si>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</si>
  <si>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</si>
  <si>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</si>
  <si>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</si>
  <si>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</si>
  <si>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</si>
  <si>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</si>
  <si>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</si>
  <si>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</si>
  <si>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</si>
  <si>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</si>
  <si>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</si>
  <si>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</si>
  <si>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</si>
  <si>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</si>
  <si>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</si>
  <si>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</si>
  <si>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</si>
  <si>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</si>
  <si>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</si>
  <si>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</si>
  <si>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</si>
  <si>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</si>
  <si>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</si>
  <si>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</si>
  <si>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</si>
  <si>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</si>
  <si>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</si>
  <si>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</si>
  <si>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</si>
  <si>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</si>
  <si>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</si>
  <si>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</si>
  <si>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</si>
  <si>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</si>
  <si>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</si>
  <si>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</si>
  <si>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</si>
  <si>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</si>
  <si>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</si>
  <si>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</si>
  <si>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</si>
  <si>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</si>
  <si>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</si>
  <si>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</si>
  <si>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</si>
  <si>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</si>
  <si>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</si>
  <si>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</si>
  <si>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</si>
  <si>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</si>
  <si>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</si>
  <si>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</si>
  <si>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</si>
  <si>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</si>
  <si>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</si>
  <si>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</si>
  <si>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</si>
  <si>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</si>
  <si>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</si>
  <si>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</si>
  <si>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</si>
  <si>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</si>
  <si>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</si>
  <si>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</si>
  <si>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</si>
  <si>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</si>
  <si>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</si>
  <si>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</si>
  <si>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</si>
  <si>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</si>
  <si>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</si>
  <si>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</si>
  <si>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</si>
  <si>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</si>
  <si>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</si>
  <si>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</si>
  <si>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</si>
  <si>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</si>
  <si>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</si>
  <si>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</si>
  <si>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</si>
  <si>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</si>
  <si>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</si>
  <si>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</si>
  <si>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</si>
  <si>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</si>
  <si>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</si>
  <si>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</si>
  <si>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</si>
  <si>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</si>
  <si>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</si>
  <si>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</si>
  <si>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</si>
  <si>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</si>
  <si>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</si>
  <si>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</si>
  <si>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</si>
  <si>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</si>
  <si>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</si>
  <si>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</si>
  <si>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</si>
  <si>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</si>
  <si>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</si>
  <si>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</si>
  <si>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</si>
  <si>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</si>
  <si>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</si>
  <si>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</si>
  <si>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</si>
  <si>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</si>
  <si>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</si>
  <si>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</si>
  <si>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</si>
  <si>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</si>
  <si>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</si>
  <si>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</si>
  <si>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</si>
  <si>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</si>
  <si>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</si>
  <si>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</si>
  <si>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</si>
  <si>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</si>
  <si>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</si>
  <si>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</si>
  <si>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</si>
  <si>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</si>
  <si>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</si>
  <si>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</si>
  <si>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</si>
  <si>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</si>
  <si>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</si>
  <si>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</si>
  <si>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</si>
  <si>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</si>
  <si>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</si>
  <si>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</si>
  <si>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</si>
  <si>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</si>
  <si>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</si>
  <si>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</si>
  <si>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</si>
  <si>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</si>
  <si>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</si>
  <si>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</si>
  <si>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</si>
  <si>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</si>
  <si>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</si>
  <si>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</si>
  <si>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</si>
  <si>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</si>
  <si>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</si>
  <si>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</si>
  <si>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</si>
  <si>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</si>
  <si>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</si>
  <si>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</si>
  <si>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</si>
  <si>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</si>
  <si>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</si>
  <si>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</si>
  <si>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</si>
  <si>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</si>
  <si>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</si>
  <si>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</si>
  <si>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</si>
  <si>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</si>
  <si>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</si>
  <si>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</si>
  <si>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</si>
  <si>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</si>
  <si>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</si>
  <si>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</si>
  <si>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</si>
  <si>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</si>
  <si>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</si>
  <si>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</si>
  <si>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</si>
  <si>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</si>
  <si>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</si>
  <si>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</si>
  <si>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</si>
  <si>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</si>
  <si>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</si>
  <si>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</si>
  <si>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</si>
  <si>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</si>
  <si>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</si>
  <si>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</si>
  <si>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</si>
  <si>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</si>
  <si>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</si>
  <si>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</si>
  <si>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</si>
  <si>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</si>
  <si>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</si>
  <si>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</si>
  <si>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</si>
  <si>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</si>
  <si>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</si>
  <si>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</si>
  <si>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</si>
  <si>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</si>
  <si>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</si>
  <si>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</si>
  <si>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</si>
  <si>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</si>
  <si>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</si>
  <si>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</si>
  <si>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</si>
  <si>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</si>
  <si>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</si>
  <si>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</si>
  <si>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</si>
  <si>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</si>
  <si>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</si>
  <si>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</si>
  <si>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</si>
  <si>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</si>
  <si>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</si>
  <si>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</si>
  <si>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</si>
  <si>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</si>
  <si>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</si>
  <si>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</si>
  <si>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</si>
  <si>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</si>
  <si>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</si>
  <si>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</si>
  <si>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</si>
  <si>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</si>
  <si>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</si>
  <si>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</si>
  <si>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</si>
  <si>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</si>
  <si>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</si>
  <si>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</si>
  <si>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</si>
  <si>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</si>
  <si>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</si>
  <si>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</si>
  <si>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</si>
  <si>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</si>
  <si>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</si>
  <si>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</si>
  <si>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</si>
  <si>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</si>
  <si>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</si>
  <si>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</si>
  <si>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</si>
  <si>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</si>
  <si>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</si>
  <si>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</si>
  <si>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</si>
  <si>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</si>
  <si>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</si>
  <si>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</si>
  <si>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</si>
  <si>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</si>
  <si>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</si>
  <si>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</si>
  <si>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</si>
  <si>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</si>
  <si>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</si>
  <si>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</si>
  <si>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</si>
  <si>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</si>
  <si>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</si>
  <si>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</si>
  <si>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</si>
  <si>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</si>
  <si>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</si>
  <si>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</si>
  <si>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</si>
  <si>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</si>
  <si>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</si>
  <si>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</si>
  <si>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</si>
  <si>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</si>
  <si>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</si>
  <si>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</si>
  <si>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</si>
  <si>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</si>
  <si>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</si>
  <si>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</si>
  <si>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</si>
  <si>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</si>
  <si>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</si>
  <si>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</si>
  <si>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</si>
  <si>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</si>
  <si>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</si>
  <si>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</si>
  <si>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</si>
  <si>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</si>
  <si>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</si>
  <si>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</si>
  <si>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</si>
  <si>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</si>
  <si>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</si>
  <si>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</si>
  <si>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</si>
  <si>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</si>
  <si>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</si>
  <si>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</si>
  <si>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</si>
  <si>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</si>
  <si>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</si>
  <si>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</si>
  <si>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</si>
  <si>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</si>
  <si>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</si>
  <si>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</si>
  <si>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</si>
  <si>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</si>
  <si>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</si>
  <si>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</si>
  <si>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</si>
  <si>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</si>
  <si>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</si>
  <si>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</si>
  <si>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</si>
  <si>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</si>
  <si>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</si>
  <si>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</si>
  <si>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</si>
  <si>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</si>
  <si>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</si>
  <si>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</si>
  <si>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</si>
  <si>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</si>
  <si>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</si>
  <si>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</si>
  <si>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</si>
  <si>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</si>
  <si>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</si>
  <si>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</si>
  <si>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</si>
  <si>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</si>
  <si>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</si>
  <si>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</si>
  <si>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</si>
  <si>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</si>
  <si>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</si>
  <si>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</si>
  <si>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</si>
  <si>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</si>
  <si>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</si>
  <si>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</si>
  <si>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</si>
  <si>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</si>
  <si>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</si>
  <si>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</si>
  <si>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</si>
  <si>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</si>
  <si>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</si>
  <si>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</si>
  <si>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</si>
  <si>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</si>
  <si>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</si>
  <si>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</si>
  <si>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</si>
  <si>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</si>
  <si>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</si>
  <si>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</si>
  <si>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</si>
  <si>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</si>
  <si>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</si>
  <si>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</si>
  <si>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</si>
  <si>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</si>
  <si>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</si>
  <si>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</si>
  <si>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</si>
  <si>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</si>
  <si>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</si>
  <si>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</si>
  <si>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</si>
  <si>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</si>
  <si>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</si>
  <si>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</si>
  <si>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</si>
  <si>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</si>
  <si>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</si>
  <si>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</si>
  <si>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</si>
  <si>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</si>
  <si>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</si>
  <si>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</si>
  <si>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</si>
  <si>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</si>
  <si>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</si>
  <si>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</si>
  <si>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</si>
  <si>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</si>
  <si>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</si>
  <si>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</si>
  <si>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</si>
  <si>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</si>
  <si>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</si>
  <si>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</si>
  <si>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</si>
  <si>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</si>
  <si>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</si>
  <si>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</si>
  <si>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</si>
  <si>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</si>
  <si>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</si>
  <si>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</si>
  <si>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</si>
  <si>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</si>
  <si>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</si>
  <si>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</si>
  <si>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</si>
  <si>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</si>
  <si>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</si>
  <si>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</si>
  <si>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</si>
  <si>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</si>
  <si>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</si>
  <si>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</si>
  <si>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</si>
  <si>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</si>
  <si>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</si>
  <si>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</si>
  <si>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</si>
  <si>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</si>
  <si>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</si>
  <si>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</si>
  <si>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</si>
  <si>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</si>
  <si>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</si>
  <si>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</si>
  <si>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</si>
  <si>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</si>
  <si>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</si>
  <si>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</si>
  <si>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</si>
  <si>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</si>
  <si>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</si>
  <si>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</si>
  <si>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</si>
  <si>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</si>
  <si>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</si>
  <si>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</si>
  <si>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</si>
  <si>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</si>
  <si>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</si>
  <si>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</si>
  <si>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</si>
  <si>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</si>
  <si>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</si>
  <si>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</si>
  <si>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</si>
  <si>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</si>
  <si>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</si>
  <si>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</si>
  <si>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</si>
  <si>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</si>
  <si>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</si>
  <si>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</si>
  <si>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</si>
  <si>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</si>
  <si>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</si>
  <si>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</si>
  <si>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</si>
  <si>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</si>
  <si>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</si>
  <si>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</si>
  <si>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</si>
  <si>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</si>
  <si>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</si>
  <si>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</si>
  <si>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</si>
  <si>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</si>
  <si>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</si>
  <si>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</si>
  <si>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</si>
  <si>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</si>
  <si>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</si>
  <si>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</si>
  <si>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</si>
  <si>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</si>
  <si>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</si>
  <si>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</si>
  <si>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</si>
  <si>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</si>
  <si>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</si>
  <si>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</si>
  <si>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</si>
  <si>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</si>
  <si>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</si>
  <si>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</si>
  <si>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</si>
  <si>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</si>
  <si>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</si>
  <si>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</si>
  <si>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</si>
  <si>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</si>
  <si>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</si>
  <si>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</si>
  <si>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</si>
  <si>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</si>
  <si>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</si>
  <si>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</si>
  <si>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</si>
  <si>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</si>
  <si>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</si>
  <si>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</si>
  <si>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</si>
  <si>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</si>
  <si>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</si>
  <si>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</si>
  <si>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</si>
  <si>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</si>
  <si>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</si>
  <si>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</si>
  <si>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</si>
  <si>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</si>
  <si>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</si>
  <si>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</si>
  <si>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</si>
  <si>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</si>
  <si>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</si>
  <si>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</si>
  <si>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</si>
  <si>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</si>
  <si>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</si>
  <si>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</si>
  <si>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</si>
  <si>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</si>
  <si>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</si>
  <si>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</si>
  <si>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</si>
  <si>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</si>
  <si>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</si>
  <si>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</si>
  <si>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</si>
  <si>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</si>
  <si>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</si>
  <si>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</si>
  <si>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</si>
  <si>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</si>
  <si>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</si>
  <si>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</si>
  <si>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</si>
  <si>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</si>
  <si>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</si>
  <si>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</si>
  <si>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</si>
  <si>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</si>
  <si>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</si>
  <si>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</si>
  <si>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</si>
  <si>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</si>
  <si>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</si>
  <si>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</si>
  <si>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</si>
  <si>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</si>
  <si>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</si>
  <si>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</si>
  <si>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</si>
  <si>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</si>
  <si>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</si>
  <si>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</si>
  <si>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</si>
  <si>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</si>
  <si>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</si>
  <si>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</si>
  <si>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</si>
  <si>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</si>
  <si>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</si>
  <si>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</si>
  <si>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</si>
  <si>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</si>
  <si>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</si>
  <si>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</si>
  <si>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</si>
  <si>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</si>
  <si>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</si>
  <si>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</si>
  <si>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</si>
  <si>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</si>
  <si>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</si>
  <si>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</si>
  <si>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</si>
  <si>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</si>
  <si>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</si>
  <si>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</si>
  <si>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</si>
  <si>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</si>
  <si>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</si>
  <si>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</si>
  <si>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</si>
  <si>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</si>
  <si>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</si>
  <si>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</si>
  <si>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</si>
  <si>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</si>
  <si>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</si>
  <si>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</si>
  <si>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</si>
  <si>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</si>
  <si>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</si>
  <si>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</si>
  <si>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</si>
  <si>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</si>
  <si>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</si>
  <si>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</si>
  <si>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</si>
  <si>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</si>
  <si>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</si>
  <si>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</si>
  <si>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</si>
  <si>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</si>
  <si>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</si>
  <si>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</si>
  <si>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</si>
  <si>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</si>
  <si>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</si>
  <si>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</si>
  <si>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</si>
  <si>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</si>
  <si>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</si>
  <si>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</si>
  <si>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</si>
  <si>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</si>
  <si>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</si>
  <si>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</si>
  <si>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</si>
  <si>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</si>
  <si>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</si>
  <si>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</si>
  <si>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</si>
  <si>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</si>
  <si>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</si>
  <si>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</si>
  <si>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</si>
  <si>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</si>
  <si>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</si>
  <si>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</si>
  <si>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</si>
  <si>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</si>
  <si>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</si>
  <si>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</si>
  <si>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</si>
  <si>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</si>
  <si>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</si>
  <si>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</si>
  <si>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</si>
  <si>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</si>
  <si>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</si>
  <si>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</si>
  <si>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</si>
  <si>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</si>
  <si>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</si>
  <si>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</si>
  <si>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</si>
  <si>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</si>
  <si>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</si>
  <si>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</si>
  <si>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</si>
  <si>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</si>
  <si>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</si>
  <si>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</si>
  <si>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</si>
  <si>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</si>
  <si>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</si>
  <si>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</si>
  <si>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</si>
  <si>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</si>
  <si>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</si>
  <si>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</si>
  <si>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</si>
  <si>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</si>
  <si>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</si>
  <si>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</si>
  <si>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</si>
  <si>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</si>
  <si>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</si>
  <si>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</si>
  <si>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</si>
  <si>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</si>
  <si>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</si>
  <si>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</si>
  <si>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</si>
  <si>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</si>
  <si>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</si>
  <si>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</si>
  <si>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</si>
  <si>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</si>
  <si>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</si>
  <si>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</si>
  <si>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</si>
  <si>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</si>
  <si>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</si>
  <si>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</si>
  <si>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</si>
  <si>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</si>
  <si>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</si>
  <si>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</si>
  <si>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</si>
  <si>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</si>
  <si>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</si>
  <si>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</si>
  <si>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</si>
  <si>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</si>
  <si>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</si>
  <si>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</si>
  <si>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</si>
  <si>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</si>
  <si>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</si>
  <si>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</si>
  <si>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</si>
  <si>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</si>
  <si>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</si>
  <si>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</si>
  <si>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</si>
  <si>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</si>
  <si>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</si>
  <si>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</si>
  <si>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</si>
  <si>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</si>
  <si>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</si>
  <si>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</si>
  <si>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</si>
  <si>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</si>
  <si>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</si>
  <si>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</si>
  <si>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</si>
  <si>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</si>
  <si>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</si>
  <si>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</si>
  <si>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</si>
  <si>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</si>
  <si>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</si>
  <si>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</si>
  <si>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</si>
  <si>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</si>
  <si>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</si>
  <si>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</si>
  <si>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</si>
  <si>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</si>
  <si>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</si>
  <si>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</si>
  <si>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</si>
  <si>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</si>
  <si>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</si>
  <si>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</si>
  <si>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</si>
  <si>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</si>
  <si>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</si>
  <si>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</si>
  <si>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</si>
  <si>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</si>
  <si>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</si>
  <si>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</si>
  <si>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</si>
  <si>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</si>
  <si>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</si>
  <si>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</si>
  <si>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</si>
  <si>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</si>
  <si>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</si>
  <si>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</si>
  <si>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</si>
  <si>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</si>
  <si>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</si>
  <si>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</si>
  <si>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</si>
  <si>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</si>
  <si>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</si>
  <si>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</si>
  <si>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</si>
  <si>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</si>
  <si>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</si>
  <si>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</si>
  <si>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</si>
  <si>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</si>
  <si>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</si>
  <si>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</si>
  <si>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</si>
  <si>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</si>
  <si>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</si>
  <si>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</si>
  <si>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</si>
  <si>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</si>
  <si>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</si>
  <si>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</si>
  <si>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</si>
  <si>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</si>
  <si>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</si>
  <si>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</si>
  <si>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</si>
  <si>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</si>
  <si>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</si>
  <si>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</si>
  <si>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</si>
  <si>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</si>
  <si>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</si>
  <si>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</si>
  <si>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</si>
  <si>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</si>
  <si>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</si>
  <si>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</si>
  <si>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</si>
  <si>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</si>
  <si>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</si>
  <si>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</si>
  <si>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</si>
  <si>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</si>
  <si>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</si>
  <si>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</si>
  <si>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</si>
  <si>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</si>
  <si>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</si>
  <si>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</si>
  <si>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</si>
  <si>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</si>
  <si>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</si>
  <si>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</si>
  <si>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</si>
  <si>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</si>
  <si>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</si>
  <si>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</si>
  <si>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</si>
  <si>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</si>
  <si>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</si>
  <si>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</si>
  <si>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</si>
  <si>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</si>
  <si>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</si>
  <si>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</si>
  <si>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</si>
  <si>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</si>
  <si>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</si>
  <si>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</si>
  <si>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</si>
  <si>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</si>
  <si>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</si>
  <si>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</si>
  <si>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</si>
  <si>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</si>
  <si>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</si>
  <si>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</si>
  <si>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</si>
  <si>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</si>
  <si>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</si>
  <si>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</si>
  <si>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</si>
  <si>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</si>
  <si>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</si>
  <si>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</si>
  <si>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</si>
  <si>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</si>
  <si>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</si>
  <si>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</si>
  <si>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</si>
  <si>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</si>
  <si>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</si>
  <si>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</si>
  <si>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</si>
  <si>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</si>
  <si>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</si>
  <si>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</si>
  <si>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</si>
  <si>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</si>
  <si>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</si>
  <si>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</si>
  <si>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</si>
  <si>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</si>
  <si>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</si>
  <si>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</si>
  <si>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</si>
  <si>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</si>
  <si>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</si>
  <si>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</si>
  <si>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</si>
  <si>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</si>
  <si>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</si>
  <si>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</si>
  <si>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</si>
  <si>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</si>
  <si>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</si>
  <si>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</si>
  <si>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</si>
  <si>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</si>
  <si>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</si>
  <si>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</si>
  <si>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</si>
  <si>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</si>
  <si>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</si>
  <si>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</si>
  <si>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</si>
  <si>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</si>
  <si>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</si>
  <si>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</si>
  <si>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</si>
  <si>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</si>
  <si>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</si>
  <si>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</si>
  <si>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</si>
  <si>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</si>
  <si>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</si>
  <si>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</si>
  <si>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</si>
  <si>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</si>
  <si>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</si>
  <si>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</si>
  <si>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</si>
  <si>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</si>
  <si>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</si>
  <si>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</si>
  <si>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</si>
  <si>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</si>
  <si>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</si>
  <si>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</si>
  <si>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</si>
  <si>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</si>
  <si>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</si>
  <si>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</si>
  <si>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</si>
  <si>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</si>
  <si>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</si>
  <si>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</si>
  <si>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</si>
  <si>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</si>
  <si>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</si>
  <si>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</si>
  <si>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</si>
  <si>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</si>
  <si>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</si>
  <si>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</si>
  <si>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</si>
  <si>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</si>
  <si>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</si>
  <si>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</si>
  <si>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</si>
  <si>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</si>
  <si>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</si>
  <si>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</si>
  <si>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</si>
  <si>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</si>
  <si>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</si>
  <si>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</si>
  <si>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</si>
  <si>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</si>
  <si>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</si>
  <si>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</si>
  <si>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</si>
  <si>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</si>
  <si>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</si>
  <si>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</si>
  <si>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</si>
  <si>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</si>
  <si>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</si>
  <si>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</si>
  <si>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</si>
  <si>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</si>
  <si>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</si>
  <si>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</si>
  <si>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</si>
  <si>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</si>
  <si>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</si>
  <si>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</si>
  <si>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</si>
  <si>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</si>
  <si>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</si>
  <si>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</si>
  <si>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</si>
  <si>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</si>
  <si>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</si>
  <si>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</si>
  <si>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</si>
  <si>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</si>
  <si>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</si>
  <si>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</si>
  <si>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</si>
  <si>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</si>
  <si>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</si>
  <si>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</si>
  <si>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</si>
  <si>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</si>
  <si>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</si>
  <si>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</si>
  <si>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</si>
  <si>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</si>
  <si>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</si>
  <si>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</si>
  <si>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</si>
  <si>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</si>
  <si>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</si>
  <si>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</si>
  <si>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</si>
  <si>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</si>
  <si>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</si>
  <si>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</si>
  <si>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</si>
  <si>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</si>
  <si>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</si>
  <si>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</si>
  <si>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</si>
  <si>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</si>
  <si>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</si>
  <si>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</si>
  <si>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</si>
  <si>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</si>
  <si>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</si>
  <si>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</si>
  <si>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</si>
  <si>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</si>
  <si>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</si>
  <si>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</si>
  <si>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</si>
  <si>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</si>
  <si>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</si>
  <si>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</si>
  <si>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</si>
  <si>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</si>
  <si>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</si>
  <si>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</si>
  <si>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</si>
  <si>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</si>
  <si>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</si>
  <si>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</si>
  <si>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</si>
  <si>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</si>
  <si>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</si>
  <si>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</si>
  <si>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</si>
  <si>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</si>
  <si>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</si>
  <si>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</si>
  <si>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</si>
  <si>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</si>
  <si>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</si>
  <si>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</si>
  <si>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</si>
  <si>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</si>
  <si>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</si>
  <si>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</si>
  <si>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</si>
  <si>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</si>
  <si>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</si>
  <si>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</si>
  <si>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</si>
  <si>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</si>
  <si>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</si>
  <si>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</si>
  <si>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</si>
  <si>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</si>
  <si>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</si>
  <si>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</si>
  <si>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</si>
  <si>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</si>
  <si>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</si>
  <si>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</si>
  <si>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</si>
  <si>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</si>
  <si>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</si>
  <si>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</si>
  <si>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</si>
  <si>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</si>
  <si>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</si>
  <si>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</si>
  <si>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</si>
  <si>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</si>
  <si>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</si>
  <si>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</si>
  <si>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</si>
  <si>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</si>
  <si>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</si>
  <si>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</si>
  <si>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</si>
  <si>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</si>
  <si>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</si>
  <si>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</si>
  <si>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</si>
  <si>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</si>
  <si>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</si>
  <si>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</si>
  <si>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</si>
  <si>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</si>
  <si>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</si>
  <si>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</si>
  <si>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</si>
  <si>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</si>
  <si>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</si>
  <si>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</si>
  <si>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</si>
  <si>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</si>
  <si>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</si>
  <si>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</si>
  <si>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</si>
  <si>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</si>
  <si>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</si>
  <si>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</si>
  <si>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</si>
  <si>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</si>
  <si>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</si>
  <si>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</si>
  <si>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</si>
  <si>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</si>
  <si>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</si>
  <si>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</si>
  <si>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</si>
  <si>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</si>
  <si>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</si>
  <si>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</si>
  <si>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</si>
  <si>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</si>
  <si>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</si>
  <si>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</si>
  <si>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</si>
  <si>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</si>
  <si>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</si>
  <si>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</si>
  <si>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</si>
  <si>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</si>
  <si>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</si>
  <si>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</si>
  <si>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</si>
  <si>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</si>
  <si>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</si>
  <si>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</si>
  <si>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</si>
  <si>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</si>
  <si>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</si>
  <si>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</si>
  <si>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</si>
  <si>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</si>
  <si>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</si>
  <si>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</si>
  <si>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</si>
  <si>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</si>
  <si>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</si>
  <si>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</si>
  <si>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</si>
  <si>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</si>
  <si>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</si>
  <si>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</si>
  <si>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</si>
  <si>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</si>
  <si>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</si>
  <si>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</si>
  <si>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</si>
  <si>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</si>
  <si>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</si>
  <si>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</si>
  <si>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</si>
  <si>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</si>
  <si>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</si>
  <si>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</si>
  <si>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</si>
  <si>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</si>
  <si>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</si>
  <si>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</si>
  <si>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</si>
  <si>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</si>
  <si>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</si>
  <si>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</si>
  <si>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</si>
  <si>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</si>
  <si>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</si>
  <si>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</si>
  <si>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</si>
  <si>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</si>
  <si>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</si>
  <si>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</si>
  <si>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</si>
  <si>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</si>
  <si>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</si>
  <si>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</si>
  <si>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</si>
  <si>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</si>
  <si>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</si>
  <si>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</si>
  <si>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</si>
  <si>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</si>
  <si>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</si>
  <si>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</si>
  <si>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</si>
  <si>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</si>
  <si>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</si>
  <si>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</si>
  <si>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</si>
  <si>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</si>
  <si>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</si>
  <si>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</si>
  <si>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</si>
  <si>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</si>
  <si>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</si>
  <si>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</si>
  <si>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</si>
  <si>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</si>
  <si>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</si>
  <si>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</si>
  <si>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</si>
  <si>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</si>
  <si>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</si>
  <si>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</si>
  <si>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</si>
  <si>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</si>
  <si>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</si>
  <si>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</si>
  <si>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</si>
  <si>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</si>
  <si>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</si>
  <si>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</si>
  <si>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</si>
  <si>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</si>
  <si>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</si>
  <si>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</si>
  <si>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</si>
  <si>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</si>
  <si>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</si>
  <si>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</si>
  <si>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</si>
  <si>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</si>
  <si>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</si>
  <si>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</si>
  <si>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</si>
  <si>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</si>
  <si>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</si>
  <si>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</si>
  <si>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</si>
  <si>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</si>
  <si>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</si>
  <si>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</si>
  <si>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</si>
  <si>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</si>
  <si>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</si>
  <si>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</si>
  <si>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</si>
  <si>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</si>
  <si>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</si>
  <si>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</si>
  <si>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</si>
  <si>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</si>
  <si>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</si>
  <si>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</si>
  <si>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</si>
  <si>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</si>
  <si>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</si>
  <si>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</si>
  <si>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</si>
  <si>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</si>
  <si>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</si>
  <si>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</si>
  <si>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</si>
  <si>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</si>
  <si>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</si>
  <si>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</si>
  <si>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</si>
  <si>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</si>
  <si>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</si>
  <si>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</si>
  <si>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</si>
  <si>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</si>
  <si>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</si>
  <si>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</si>
  <si>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</si>
  <si>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</si>
  <si>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</si>
  <si>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</si>
  <si>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</si>
  <si>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</si>
  <si>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</si>
  <si>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</si>
  <si>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</si>
  <si>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</si>
  <si>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</si>
  <si>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</si>
  <si>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</si>
  <si>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</si>
  <si>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</si>
  <si>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</si>
  <si>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</si>
  <si>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</si>
  <si>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</si>
  <si>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</si>
  <si>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</si>
  <si>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</si>
  <si>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</si>
  <si>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</si>
  <si>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</si>
  <si>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</si>
  <si>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</si>
  <si>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</si>
  <si>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</si>
  <si>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</si>
  <si>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</si>
  <si>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</si>
  <si>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</si>
  <si>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</si>
  <si>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</si>
  <si>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</si>
  <si>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</si>
  <si>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</si>
  <si>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</si>
  <si>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</si>
  <si>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</si>
  <si>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</si>
  <si>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</si>
  <si>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</si>
  <si>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</si>
  <si>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</si>
  <si>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</si>
  <si>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</si>
  <si>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</si>
  <si>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</si>
  <si>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</si>
  <si>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</si>
  <si>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</si>
  <si>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</si>
  <si>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</si>
  <si>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</si>
  <si>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</si>
  <si>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</si>
  <si>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</si>
  <si>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</si>
  <si>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</si>
  <si>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</si>
  <si>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</si>
  <si>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</si>
  <si>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</si>
  <si>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</si>
  <si>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</si>
  <si>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</si>
  <si>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</si>
  <si>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</si>
  <si>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</si>
  <si>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</si>
  <si>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</si>
  <si>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</si>
  <si>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</si>
  <si>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</si>
  <si>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</si>
  <si>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</si>
  <si>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</si>
  <si>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</si>
  <si>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</si>
  <si>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</si>
  <si>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</si>
  <si>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</si>
  <si>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</si>
  <si>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</si>
  <si>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</si>
  <si>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</si>
  <si>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</si>
  <si>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</si>
  <si>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</si>
  <si>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</si>
  <si>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</si>
  <si>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</si>
  <si>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</si>
  <si>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</si>
  <si>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</si>
  <si>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</si>
  <si>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</si>
  <si>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</si>
  <si>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</si>
  <si>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</si>
  <si>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</si>
  <si>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</si>
  <si>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</si>
  <si>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</si>
  <si>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</si>
  <si>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</si>
  <si>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</si>
  <si>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</si>
  <si>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</si>
  <si>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</si>
  <si>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</si>
  <si>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</si>
  <si>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</si>
  <si>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</si>
  <si>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</si>
  <si>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</si>
  <si>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</si>
  <si>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</si>
  <si>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</si>
  <si>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</si>
  <si>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</si>
  <si>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</si>
  <si>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</si>
  <si>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</si>
  <si>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</si>
  <si>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</si>
  <si>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</si>
  <si>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</si>
  <si>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</si>
  <si>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</si>
  <si>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</si>
  <si>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</si>
  <si>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</si>
  <si>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</si>
  <si>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</si>
  <si>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</si>
  <si>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</si>
  <si>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</si>
  <si>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</si>
  <si>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</si>
  <si>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</si>
  <si>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</si>
  <si>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</si>
  <si>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</si>
  <si>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</si>
  <si>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</si>
  <si>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</si>
  <si>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</si>
  <si>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</si>
  <si>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</si>
  <si>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</si>
  <si>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</si>
  <si>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</si>
  <si>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</si>
  <si>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</si>
  <si>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</si>
  <si>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</si>
  <si>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</si>
  <si>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</si>
  <si>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</si>
  <si>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</si>
  <si>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</si>
  <si>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</si>
  <si>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</si>
  <si>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</si>
  <si>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</si>
  <si>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</si>
  <si>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</si>
  <si>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</si>
  <si>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</si>
  <si>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</si>
  <si>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</si>
  <si>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</si>
  <si>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</si>
  <si>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</si>
  <si>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</si>
  <si>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</si>
  <si>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</si>
  <si>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</si>
  <si>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</si>
  <si>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</si>
  <si>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</si>
  <si>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</si>
  <si>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</si>
  <si>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</si>
  <si>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</si>
  <si>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</si>
  <si>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</si>
  <si>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</si>
  <si>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</si>
  <si>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</si>
  <si>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</si>
  <si>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</si>
  <si>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</si>
  <si>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</si>
  <si>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</si>
  <si>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</si>
  <si>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</si>
  <si>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</si>
  <si>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</si>
  <si>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</si>
  <si>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</si>
  <si>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</si>
  <si>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</si>
  <si>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</si>
  <si>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</si>
  <si>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</si>
  <si>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</si>
  <si>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</si>
  <si>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</si>
  <si>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</si>
  <si>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</si>
  <si>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</si>
  <si>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</si>
  <si>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</si>
  <si>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</si>
  <si>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</si>
  <si>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</si>
  <si>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</si>
  <si>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</si>
  <si>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</si>
  <si>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</si>
  <si>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</si>
  <si>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</si>
  <si>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</si>
  <si>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</si>
  <si>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</si>
  <si>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</si>
  <si>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</si>
  <si>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</si>
  <si>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</si>
  <si>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</si>
  <si>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</si>
  <si>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</si>
  <si>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</si>
  <si>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</si>
  <si>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</si>
  <si>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</si>
  <si>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</si>
  <si>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</si>
  <si>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</si>
  <si>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</si>
  <si>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</si>
  <si>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</si>
  <si>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</si>
  <si>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</si>
  <si>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</si>
  <si>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</si>
  <si>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</si>
  <si>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</si>
  <si>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</si>
  <si>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</si>
  <si>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</si>
  <si>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</si>
  <si>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</si>
  <si>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</si>
  <si>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</si>
  <si>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</si>
  <si>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</si>
  <si>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</si>
  <si>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</si>
  <si>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</si>
  <si>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</si>
  <si>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</si>
  <si>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</si>
  <si>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</si>
  <si>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</si>
  <si>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</si>
  <si>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</si>
  <si>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</si>
  <si>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</si>
  <si>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</si>
  <si>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</si>
  <si>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</si>
  <si>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</si>
  <si>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</si>
  <si>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</si>
  <si>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</si>
  <si>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</si>
  <si>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</si>
  <si>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</si>
  <si>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</si>
  <si>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</si>
  <si>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</si>
  <si>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</si>
  <si>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</si>
  <si>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</si>
  <si>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</si>
  <si>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</si>
  <si>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</si>
  <si>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</si>
  <si>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</si>
  <si>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</si>
  <si>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</si>
  <si>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</si>
  <si>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</si>
  <si>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</si>
  <si>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</si>
  <si>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</si>
  <si>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</si>
  <si>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</si>
  <si>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</si>
  <si>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</si>
  <si>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</si>
  <si>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</si>
  <si>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</si>
  <si>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</si>
  <si>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</si>
  <si>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</si>
  <si>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</si>
  <si>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</si>
  <si>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</si>
  <si>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</si>
  <si>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</si>
  <si>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</si>
  <si>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</si>
  <si>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</si>
  <si>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</si>
  <si>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</si>
  <si>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</si>
  <si>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</si>
  <si>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</si>
  <si>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</si>
  <si>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</si>
  <si>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</si>
  <si>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</si>
  <si>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</si>
  <si>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</si>
  <si>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</si>
  <si>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</si>
  <si>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</si>
  <si>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</si>
  <si>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</si>
  <si>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</si>
  <si>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</si>
  <si>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</si>
  <si>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</si>
  <si>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</si>
  <si>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</si>
  <si>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</si>
  <si>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</si>
  <si>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</si>
  <si>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</si>
  <si>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</si>
  <si>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</si>
  <si>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</si>
  <si>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</si>
  <si>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</si>
  <si>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</si>
  <si>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</si>
  <si>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</si>
  <si>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</si>
  <si>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</si>
  <si>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</si>
  <si>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</si>
  <si>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</si>
  <si>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</si>
  <si>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</si>
  <si>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</si>
  <si>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</si>
  <si>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</si>
  <si>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</si>
  <si>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</si>
  <si>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</si>
  <si>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</si>
  <si>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</si>
  <si>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</si>
  <si>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</si>
  <si>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</si>
  <si>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</si>
  <si>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</si>
  <si>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</si>
  <si>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</si>
  <si>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</si>
  <si>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</si>
  <si>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</si>
  <si>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</si>
  <si>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</si>
  <si>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</si>
  <si>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</si>
  <si>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</si>
  <si>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</si>
  <si>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</si>
  <si>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</si>
  <si>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</si>
  <si>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</si>
  <si>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</si>
  <si>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</si>
  <si>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</si>
  <si>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</si>
  <si>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</si>
  <si>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</si>
  <si>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</si>
  <si>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</si>
  <si>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</si>
  <si>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</si>
  <si>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</si>
  <si>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</si>
  <si>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</si>
  <si>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</si>
  <si>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</si>
  <si>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</si>
  <si>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</si>
  <si>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</si>
  <si>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</si>
  <si>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</si>
  <si>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</si>
  <si>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</si>
  <si>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</si>
  <si>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</si>
  <si>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</si>
  <si>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</si>
  <si>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</si>
  <si>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</si>
  <si>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</si>
  <si>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</si>
  <si>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</si>
  <si>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</si>
  <si>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</si>
  <si>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</si>
  <si>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</si>
  <si>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</si>
  <si>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</si>
  <si>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</si>
  <si>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</si>
  <si>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</si>
  <si>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</si>
  <si>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</si>
  <si>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</si>
  <si>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</si>
  <si>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</si>
  <si>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</si>
  <si>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</si>
  <si>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</si>
  <si>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</si>
  <si>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</si>
  <si>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</si>
  <si>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</si>
  <si>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</si>
  <si>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</si>
  <si>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</si>
  <si>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</si>
  <si>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</si>
  <si>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</si>
  <si>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</si>
  <si>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</si>
  <si>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</si>
  <si>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</si>
  <si>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</si>
  <si>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</si>
  <si>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</si>
  <si>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</si>
  <si>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</si>
  <si>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</si>
  <si>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</si>
  <si>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</si>
  <si>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</si>
  <si>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</si>
  <si>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</si>
  <si>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</si>
  <si>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</si>
  <si>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</si>
  <si>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</si>
  <si>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</si>
  <si>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</si>
  <si>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</si>
  <si>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</si>
  <si>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</si>
  <si>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</si>
  <si>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</si>
  <si>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</si>
  <si>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</si>
  <si>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</si>
  <si>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</si>
  <si>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</si>
  <si>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</si>
  <si>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</si>
  <si>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</si>
  <si>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</si>
  <si>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</si>
  <si>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</si>
  <si>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</si>
  <si>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</si>
  <si>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</si>
  <si>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</si>
  <si>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</si>
  <si>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</si>
  <si>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</si>
  <si>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</si>
  <si>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</si>
  <si>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</si>
  <si>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</si>
  <si>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</si>
  <si>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</si>
  <si>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</si>
  <si>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</si>
  <si>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</si>
  <si>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</si>
  <si>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</si>
  <si>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</si>
  <si>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</si>
  <si>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</si>
  <si>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</si>
  <si>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</si>
  <si>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</si>
  <si>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</si>
  <si>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</si>
  <si>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</si>
  <si>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</si>
  <si>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</si>
  <si>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</si>
  <si>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</si>
  <si>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</si>
  <si>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</si>
  <si>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</si>
  <si>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</si>
  <si>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</si>
  <si>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</si>
  <si>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</si>
  <si>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</si>
  <si>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</si>
  <si>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</si>
  <si>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</si>
  <si>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</si>
  <si>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</si>
  <si>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</si>
  <si>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</si>
  <si>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</si>
  <si>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</si>
  <si>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</si>
  <si>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</si>
  <si>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</si>
  <si>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</si>
  <si>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</si>
  <si>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</si>
  <si>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</si>
  <si>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</si>
  <si>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</si>
  <si>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</si>
  <si>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</si>
  <si>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</si>
  <si>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</si>
  <si>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</si>
  <si>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</si>
  <si>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</si>
  <si>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</si>
  <si>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</si>
  <si>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</si>
  <si>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</si>
  <si>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</si>
  <si>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</si>
  <si>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</si>
  <si>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</si>
  <si>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</si>
  <si>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</si>
  <si>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</si>
  <si>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</si>
  <si>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</si>
  <si>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</si>
  <si>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</si>
  <si>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</si>
  <si>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</si>
  <si>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</si>
  <si>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</si>
  <si>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</si>
  <si>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</si>
  <si>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</si>
  <si>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</si>
  <si>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</si>
  <si>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</si>
  <si>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</si>
  <si>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</si>
  <si>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</si>
  <si>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</si>
  <si>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</si>
  <si>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</si>
  <si>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</si>
  <si>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</si>
  <si>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</si>
  <si>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</si>
  <si>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</si>
  <si>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</si>
  <si>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</si>
  <si>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</si>
  <si>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</si>
  <si>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</si>
  <si>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</si>
  <si>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</si>
  <si>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</si>
  <si>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</si>
  <si>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</si>
  <si>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</si>
  <si>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</si>
  <si>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</si>
  <si>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</si>
  <si>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</si>
  <si>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</si>
  <si>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</si>
  <si>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</si>
  <si>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</si>
  <si>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</si>
  <si>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</si>
  <si>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</si>
  <si>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</si>
  <si>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</si>
  <si>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</si>
  <si>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</si>
  <si>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</si>
  <si>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</si>
  <si>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</si>
  <si>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</si>
  <si>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</si>
  <si>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</si>
  <si>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</si>
  <si>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</si>
  <si>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</si>
  <si>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</si>
  <si>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</si>
  <si>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</si>
  <si>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</si>
  <si>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</si>
  <si>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</si>
  <si>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</si>
  <si>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</si>
  <si>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</si>
  <si>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</si>
  <si>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</si>
  <si>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</si>
  <si>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</si>
  <si>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</si>
  <si>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</si>
  <si>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</si>
  <si>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</si>
  <si>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</si>
  <si>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</si>
  <si>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</si>
  <si>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</si>
  <si>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</si>
  <si>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</si>
  <si>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</si>
  <si>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</si>
  <si>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</si>
  <si>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</si>
  <si>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</si>
  <si>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</si>
  <si>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</si>
  <si>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</si>
  <si>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</si>
  <si>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</si>
  <si>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</si>
  <si>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</si>
  <si>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</si>
  <si>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</si>
  <si>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</si>
  <si>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</si>
  <si>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</si>
  <si>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</si>
  <si>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</si>
  <si>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</si>
  <si>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</si>
  <si>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</si>
  <si>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</si>
  <si>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</si>
  <si>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</si>
  <si>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</si>
  <si>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</si>
  <si>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</si>
  <si>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</si>
  <si>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</si>
  <si>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</si>
  <si>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</si>
  <si>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</si>
  <si>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</si>
  <si>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</si>
  <si>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</si>
  <si>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</si>
  <si>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</si>
  <si>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</si>
  <si>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</si>
  <si>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</si>
  <si>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</si>
  <si>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</si>
  <si>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</si>
  <si>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</si>
  <si>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</si>
  <si>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</si>
  <si>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</si>
  <si>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</si>
  <si>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</si>
  <si>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</si>
  <si>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</si>
  <si>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</si>
  <si>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</si>
  <si>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</si>
  <si>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</si>
  <si>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</si>
  <si>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</si>
  <si>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</si>
  <si>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</si>
  <si>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</si>
  <si>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</si>
  <si>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</si>
  <si>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</si>
  <si>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</si>
  <si>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</si>
  <si>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</si>
  <si>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</si>
  <si>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</si>
  <si>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</si>
  <si>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</si>
  <si>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</si>
  <si>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</si>
  <si>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</si>
  <si>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</si>
  <si>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</si>
  <si>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</si>
  <si>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</si>
  <si>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</si>
  <si>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</si>
  <si>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</si>
  <si>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</si>
  <si>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</si>
  <si>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</si>
  <si>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</si>
  <si>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</si>
  <si>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</si>
  <si>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</si>
  <si>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</si>
  <si>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</si>
  <si>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</si>
  <si>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</si>
  <si>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</si>
  <si>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</si>
  <si>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</si>
  <si>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</si>
  <si>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</si>
  <si>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</si>
  <si>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</si>
  <si>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</si>
  <si>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</si>
  <si>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</si>
  <si>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</si>
  <si>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</si>
  <si>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</si>
  <si>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</si>
  <si>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</si>
  <si>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</si>
  <si>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</si>
  <si>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</si>
  <si>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</si>
  <si>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</si>
  <si>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</si>
  <si>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</si>
  <si>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</si>
  <si>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</si>
  <si>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</si>
  <si>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</si>
  <si>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</si>
  <si>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</si>
  <si>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</si>
  <si>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</si>
  <si>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</si>
  <si>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</si>
  <si>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</si>
  <si>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</si>
  <si>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</si>
  <si>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</si>
  <si>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</si>
  <si>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</si>
  <si>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</si>
  <si>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</si>
  <si>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</si>
  <si>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</si>
  <si>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</si>
  <si>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</si>
  <si>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</si>
  <si>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</si>
  <si>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</si>
  <si>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</si>
  <si>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</si>
  <si>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</si>
  <si>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</si>
  <si>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</si>
  <si>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</si>
  <si>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</si>
  <si>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</si>
  <si>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</si>
  <si>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</si>
  <si>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</si>
  <si>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</si>
  <si>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</si>
  <si>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</si>
  <si>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</si>
  <si>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</si>
  <si>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</si>
  <si>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</si>
  <si>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</si>
  <si>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</si>
  <si>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</si>
  <si>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</si>
  <si>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</si>
  <si>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</si>
  <si>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</si>
  <si>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</si>
  <si>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</si>
  <si>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</si>
  <si>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</si>
  <si>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</si>
  <si>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</si>
  <si>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</si>
  <si>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</si>
  <si>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</si>
  <si>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</si>
  <si>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</si>
  <si>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</si>
  <si>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</si>
  <si>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</si>
  <si>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</si>
  <si>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</si>
  <si>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</si>
  <si>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</si>
  <si>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</si>
  <si>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</si>
  <si>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</si>
  <si>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</si>
  <si>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</si>
  <si>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</si>
  <si>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</si>
  <si>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</si>
  <si>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</si>
  <si>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</si>
  <si>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</si>
  <si>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</si>
  <si>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</si>
  <si>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</si>
  <si>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</si>
  <si>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</si>
  <si>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</si>
  <si>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</si>
  <si>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</si>
  <si>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</si>
  <si>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</si>
  <si>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</si>
  <si>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</si>
  <si>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</si>
  <si>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</si>
  <si>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</si>
  <si>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</si>
  <si>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</si>
  <si>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</si>
  <si>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</si>
  <si>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</si>
  <si>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</si>
  <si>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</si>
  <si>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</si>
  <si>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</si>
  <si>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</si>
  <si>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</si>
  <si>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</si>
  <si>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</si>
  <si>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</si>
  <si>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</si>
  <si>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</si>
  <si>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</si>
  <si>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</si>
  <si>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</si>
  <si>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</si>
  <si>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</si>
  <si>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</si>
  <si>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</si>
  <si>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</si>
  <si>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</si>
  <si>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</si>
  <si>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</si>
  <si>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</si>
  <si>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</si>
  <si>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</si>
  <si>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</si>
  <si>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</si>
  <si>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</si>
  <si>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</si>
  <si>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</si>
  <si>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</si>
  <si>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</si>
  <si>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</si>
  <si>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</si>
  <si>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</si>
  <si>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</si>
  <si>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</si>
  <si>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</si>
  <si>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</si>
  <si>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</si>
  <si>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</si>
  <si>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</si>
  <si>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</si>
  <si>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</si>
  <si>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</si>
  <si>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</si>
  <si>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</si>
  <si>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</si>
  <si>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</si>
  <si>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</si>
  <si>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</si>
  <si>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</si>
  <si>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</si>
  <si>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</si>
  <si>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</si>
  <si>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</si>
  <si>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</si>
  <si>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</si>
  <si>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</si>
  <si>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</si>
  <si>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</si>
  <si>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</si>
  <si>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</si>
  <si>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</si>
  <si>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</si>
  <si>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</si>
  <si>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</si>
  <si>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</si>
  <si>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</si>
  <si>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</si>
  <si>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</si>
  <si>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</si>
  <si>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</si>
  <si>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</si>
  <si>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</si>
  <si>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</si>
  <si>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</si>
  <si>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</si>
  <si>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</si>
  <si>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</si>
  <si>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</si>
  <si>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</si>
  <si>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</si>
  <si>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</si>
  <si>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</si>
  <si>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</si>
  <si>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</si>
  <si>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</si>
  <si>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</si>
  <si>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</si>
  <si>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</si>
  <si>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</si>
  <si>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</si>
  <si>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</si>
  <si>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</si>
  <si>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</si>
  <si>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</si>
  <si>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</si>
  <si>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</si>
  <si>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</si>
  <si>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</si>
  <si>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</si>
  <si>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</si>
  <si>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</si>
  <si>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</si>
  <si>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</si>
  <si>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</si>
  <si>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</si>
  <si>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</si>
  <si>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</si>
  <si>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</si>
  <si>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</si>
  <si>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</si>
  <si>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</si>
  <si>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</si>
  <si>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</si>
  <si>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</si>
  <si>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</si>
  <si>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</si>
  <si>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</si>
  <si>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</si>
  <si>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</si>
  <si>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</si>
  <si>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</si>
  <si>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</si>
  <si>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</si>
  <si>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</si>
  <si>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</si>
  <si>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</si>
  <si>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</si>
  <si>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</si>
  <si>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</si>
  <si>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</si>
  <si>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</si>
  <si>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</si>
  <si>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</si>
  <si>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</si>
  <si>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</si>
  <si>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</si>
  <si>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</si>
  <si>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</si>
  <si>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</si>
  <si>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</si>
  <si>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</si>
  <si>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</si>
  <si>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</si>
  <si>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</si>
  <si>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</si>
  <si>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</si>
  <si>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</si>
  <si>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</si>
  <si>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</si>
  <si>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</si>
  <si>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</si>
  <si>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</si>
  <si>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</si>
  <si>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</si>
  <si>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</si>
  <si>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</si>
  <si>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</si>
  <si>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</si>
  <si>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</si>
  <si>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</si>
  <si>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</si>
  <si>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</si>
  <si>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</si>
  <si>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</si>
  <si>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</si>
  <si>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</si>
  <si>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</si>
  <si>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</si>
  <si>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</si>
  <si>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</si>
  <si>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</si>
  <si>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</si>
  <si>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</si>
  <si>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</si>
  <si>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</si>
  <si>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</si>
  <si>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</si>
  <si>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</si>
  <si>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</si>
  <si>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</si>
  <si>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</si>
  <si>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</si>
  <si>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</si>
  <si>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</si>
  <si>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</si>
  <si>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</si>
  <si>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</si>
  <si>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</si>
  <si>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</si>
  <si>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</si>
  <si>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</si>
  <si>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</si>
  <si>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</si>
  <si>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</si>
  <si>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</si>
  <si>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</si>
  <si>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</si>
  <si>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</si>
  <si>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</si>
  <si>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</si>
  <si>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</si>
  <si>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</si>
  <si>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</si>
  <si>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</si>
  <si>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</si>
  <si>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</si>
  <si>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</si>
  <si>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</si>
  <si>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</si>
  <si>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</si>
  <si>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</si>
  <si>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</si>
  <si>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</si>
  <si>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</si>
  <si>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</si>
  <si>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</si>
  <si>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</si>
  <si>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</si>
  <si>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</si>
  <si>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</si>
  <si>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</si>
  <si>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</si>
  <si>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</si>
  <si>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</si>
  <si>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</si>
  <si>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</si>
  <si>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</si>
  <si>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</si>
  <si>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</si>
  <si>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</si>
  <si>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</si>
  <si>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</si>
  <si>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</si>
  <si>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</si>
  <si>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</si>
  <si>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</si>
  <si>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</si>
  <si>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</si>
  <si>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</si>
  <si>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</si>
  <si>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</si>
  <si>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</si>
  <si>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</si>
  <si>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</si>
  <si>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</si>
  <si>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</si>
  <si>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</si>
  <si>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</si>
  <si>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</si>
  <si>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</si>
  <si>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</si>
  <si>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</si>
  <si>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</si>
  <si>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</si>
  <si>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</si>
  <si>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</si>
  <si>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</si>
  <si>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</si>
  <si>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</si>
  <si>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</si>
  <si>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</si>
  <si>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</si>
  <si>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</si>
  <si>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</si>
  <si>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</si>
  <si>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</si>
  <si>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</si>
  <si>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</si>
  <si>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</si>
  <si>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</si>
  <si>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</si>
  <si>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</si>
  <si>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</si>
  <si>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</si>
  <si>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</si>
  <si>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</si>
  <si>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</si>
  <si>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</si>
  <si>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</si>
  <si>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</si>
  <si>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</si>
  <si>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</si>
  <si>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</si>
  <si>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</si>
  <si>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</si>
  <si>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</si>
  <si>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</si>
  <si>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</si>
  <si>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</si>
  <si>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</si>
  <si>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</si>
  <si>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</si>
  <si>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</si>
  <si>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</si>
  <si>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</si>
  <si>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</si>
  <si>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</si>
  <si>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</si>
  <si>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</si>
  <si>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</si>
  <si>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</si>
  <si>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</si>
  <si>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</si>
  <si>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</si>
  <si>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</si>
  <si>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</si>
  <si>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</si>
  <si>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</si>
  <si>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</si>
  <si>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</si>
  <si>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</si>
  <si>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</si>
  <si>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</si>
  <si>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</si>
  <si>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</si>
  <si>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</si>
  <si>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</si>
  <si>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</si>
  <si>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</si>
  <si>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</si>
  <si>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</si>
  <si>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</si>
  <si>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</si>
  <si>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</si>
  <si>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</si>
  <si>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</si>
  <si>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</si>
  <si>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</si>
  <si>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</si>
  <si>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</si>
  <si>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</si>
  <si>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</si>
  <si>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</si>
  <si>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</si>
  <si>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</si>
  <si>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</si>
  <si>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</si>
  <si>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</si>
  <si>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</si>
  <si>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</si>
  <si>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</si>
  <si>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</si>
  <si>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</si>
  <si>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</si>
  <si>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</si>
  <si>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</si>
  <si>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</si>
  <si>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</si>
  <si>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</si>
  <si>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</si>
  <si>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</si>
  <si>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</si>
  <si>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</si>
  <si>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</si>
  <si>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</si>
  <si>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</si>
  <si>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</si>
  <si>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</si>
  <si>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</si>
  <si>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</si>
  <si>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</si>
  <si>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</si>
  <si>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</si>
  <si>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</si>
  <si>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</si>
  <si>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</si>
  <si>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</si>
  <si>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</si>
  <si>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</si>
  <si>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</si>
  <si>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</si>
  <si>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</si>
  <si>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</si>
  <si>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</si>
  <si>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</si>
  <si>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</si>
  <si>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</si>
  <si>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</si>
  <si>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</si>
  <si>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</si>
  <si>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</si>
  <si>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</si>
  <si>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</si>
  <si>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</si>
  <si>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</si>
  <si>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</si>
  <si>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</si>
  <si>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</si>
  <si>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</si>
  <si>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</si>
  <si>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</si>
  <si>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</si>
  <si>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</si>
  <si>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</si>
  <si>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</si>
  <si>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</si>
  <si>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</si>
  <si>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</si>
  <si>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</si>
  <si>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</si>
  <si>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</si>
  <si>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</si>
  <si>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</si>
  <si>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</si>
  <si>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</si>
  <si>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</si>
  <si>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</si>
  <si>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</si>
  <si>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</si>
  <si>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</si>
  <si>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</si>
  <si>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</si>
  <si>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</si>
  <si>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</si>
  <si>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</si>
  <si>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</si>
  <si>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</si>
  <si>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</si>
  <si>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</si>
  <si>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</si>
  <si>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</si>
  <si>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</si>
  <si>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</si>
  <si>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</si>
  <si>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</si>
  <si>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</si>
  <si>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</si>
  <si>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</si>
  <si>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</si>
  <si>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</si>
  <si>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</si>
  <si>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</si>
  <si>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</si>
  <si>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</si>
  <si>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</si>
  <si>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</si>
  <si>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</si>
  <si>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</si>
  <si>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</si>
  <si>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</si>
  <si>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</si>
  <si>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</si>
  <si>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</si>
  <si>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</si>
  <si>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</si>
  <si>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</si>
  <si>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</si>
  <si>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</si>
  <si>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</si>
  <si>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</si>
  <si>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</si>
  <si>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</si>
  <si>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</si>
  <si>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</si>
  <si>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</si>
  <si>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</si>
  <si>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</si>
  <si>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</si>
  <si>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</si>
  <si>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</si>
  <si>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</si>
  <si>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</si>
  <si>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</si>
  <si>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</si>
  <si>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</si>
  <si>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</si>
  <si>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</si>
  <si>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</si>
  <si>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</si>
  <si>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</si>
  <si>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</si>
  <si>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</si>
  <si>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</si>
  <si>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</si>
  <si>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</si>
  <si>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</si>
  <si>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</si>
  <si>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</si>
  <si>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</si>
  <si>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</si>
  <si>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</si>
  <si>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</si>
  <si>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</si>
  <si>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</si>
  <si>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</si>
  <si>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</si>
  <si>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</si>
  <si>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</si>
  <si>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</si>
  <si>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</si>
  <si>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</si>
  <si>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</si>
  <si>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</si>
  <si>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</si>
  <si>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</si>
  <si>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</si>
  <si>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</si>
  <si>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</si>
  <si>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</si>
  <si>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</si>
  <si>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</si>
  <si>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</si>
  <si>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</si>
  <si>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</si>
  <si>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</si>
  <si>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</si>
  <si>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</si>
  <si>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</si>
  <si>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</si>
  <si>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</si>
  <si>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</si>
  <si>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</si>
  <si>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</si>
  <si>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</si>
  <si>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</si>
  <si>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</si>
  <si>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</si>
  <si>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</si>
  <si>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</si>
  <si>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</si>
  <si>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</si>
  <si>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</si>
  <si>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</si>
  <si>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</si>
  <si>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</si>
  <si>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</si>
  <si>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</si>
  <si>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</si>
  <si>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</si>
  <si>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</si>
  <si>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</si>
  <si>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</si>
  <si>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</si>
  <si>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</si>
  <si>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</si>
  <si>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</si>
  <si>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</si>
  <si>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</si>
  <si>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</si>
  <si>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</si>
  <si>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</si>
  <si>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</si>
  <si>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</si>
  <si>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</si>
  <si>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</si>
  <si>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</si>
  <si>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</si>
  <si>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</si>
  <si>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</si>
  <si>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</si>
  <si>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</si>
  <si>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</si>
  <si>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</si>
  <si>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</si>
  <si>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</si>
  <si>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</si>
  <si>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</si>
  <si>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</si>
  <si>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</si>
  <si>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</si>
  <si>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</si>
  <si>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</si>
  <si>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</si>
  <si>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</si>
  <si>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</si>
  <si>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</si>
  <si>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</si>
  <si>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</si>
  <si>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</si>
  <si>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</si>
  <si>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</si>
  <si>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</si>
  <si>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</si>
  <si>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</si>
  <si>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</si>
  <si>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</si>
  <si>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</si>
  <si>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</si>
  <si>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</si>
  <si>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</si>
  <si>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</si>
  <si>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</si>
  <si>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</si>
  <si>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</si>
  <si>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</si>
  <si>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</si>
  <si>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</si>
  <si>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</si>
  <si>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</si>
  <si>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</si>
  <si>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</si>
  <si>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</si>
  <si>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</si>
  <si>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</si>
  <si>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</si>
  <si>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</si>
  <si>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</si>
  <si>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</si>
  <si>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</si>
  <si>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</si>
  <si>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</si>
  <si>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</si>
  <si>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</si>
  <si>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</si>
  <si>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</si>
  <si>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</si>
  <si>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</si>
  <si>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</si>
  <si>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</si>
  <si>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</si>
  <si>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</si>
  <si>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</si>
  <si>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</si>
  <si>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</si>
  <si>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</si>
  <si>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</si>
  <si>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</si>
  <si>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</si>
  <si>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</si>
  <si>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</si>
  <si>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</si>
  <si>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</si>
  <si>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</si>
  <si>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</si>
  <si>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</si>
  <si>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</si>
  <si>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</si>
  <si>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</si>
  <si>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</si>
  <si>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</si>
  <si>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</si>
  <si>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</si>
  <si>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</si>
  <si>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</si>
  <si>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</si>
  <si>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</si>
  <si>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</si>
  <si>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</si>
  <si>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</si>
  <si>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</si>
  <si>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</si>
  <si>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</si>
  <si>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</si>
  <si>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</si>
  <si>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</si>
  <si>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</si>
  <si>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</si>
  <si>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</si>
  <si>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</si>
  <si>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</si>
  <si>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</si>
  <si>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</si>
  <si>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</si>
  <si>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</si>
  <si>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</si>
  <si>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</si>
  <si>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</si>
  <si>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</si>
  <si>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</si>
  <si>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</si>
  <si>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</si>
  <si>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</si>
  <si>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</si>
  <si>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</si>
  <si>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</si>
  <si>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</si>
  <si>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</si>
  <si>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</si>
  <si>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</si>
  <si>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</si>
  <si>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</si>
  <si>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</si>
  <si>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</si>
  <si>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</si>
  <si>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</si>
  <si>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</si>
  <si>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</si>
  <si>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</si>
  <si>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</si>
  <si>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</si>
  <si>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</si>
  <si>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</si>
  <si>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</si>
  <si>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</si>
  <si>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</si>
  <si>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</si>
  <si>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</si>
  <si>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</si>
  <si>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</si>
  <si>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</si>
  <si>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</si>
  <si>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</si>
  <si>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</si>
  <si>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</si>
  <si>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</si>
  <si>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</si>
  <si>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</si>
  <si>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</si>
  <si>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</si>
  <si>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</si>
  <si>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</si>
  <si>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</si>
  <si>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</si>
  <si>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</si>
  <si>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</si>
  <si>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</si>
  <si>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</si>
  <si>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</si>
  <si>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</si>
  <si>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</si>
  <si>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</si>
  <si>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</si>
  <si>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</si>
  <si>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</si>
  <si>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</si>
  <si>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</si>
  <si>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</si>
  <si>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</si>
  <si>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</si>
  <si>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</si>
  <si>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</si>
  <si>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</si>
  <si>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</si>
  <si>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</si>
  <si>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</si>
  <si>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</si>
  <si>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</si>
  <si>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</si>
  <si>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</si>
  <si>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</si>
  <si>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</si>
  <si>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</si>
  <si>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</si>
  <si>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</si>
  <si>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</si>
  <si>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</si>
  <si>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</si>
  <si>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</si>
  <si>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</si>
  <si>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</si>
  <si>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</si>
  <si>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</si>
  <si>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</si>
  <si>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</si>
  <si>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</si>
  <si>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</si>
  <si>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</si>
  <si>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</si>
  <si>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</si>
  <si>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</si>
  <si>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</si>
  <si>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</si>
  <si>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</si>
  <si>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</si>
  <si>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</si>
  <si>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</si>
  <si>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</si>
  <si>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</si>
  <si>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</si>
  <si>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</si>
  <si>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</si>
  <si>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</si>
  <si>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</si>
  <si>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</si>
  <si>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</si>
  <si>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</si>
  <si>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</si>
  <si>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</si>
  <si>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</si>
  <si>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</si>
  <si>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</si>
  <si>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</si>
  <si>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</si>
  <si>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</si>
  <si>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</si>
  <si>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</si>
  <si>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</si>
  <si>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</si>
  <si>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</si>
  <si>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</si>
  <si>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</si>
  <si>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</si>
  <si>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</si>
  <si>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</si>
  <si>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</si>
  <si>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</si>
  <si>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</si>
  <si>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</si>
  <si>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</si>
  <si>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</si>
  <si>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</si>
  <si>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</si>
  <si>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</si>
  <si>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</si>
  <si>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</si>
  <si>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</si>
  <si>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</si>
  <si>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</si>
  <si>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</si>
  <si>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</si>
  <si>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</si>
  <si>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</si>
  <si>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</si>
  <si>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</si>
  <si>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</si>
  <si>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</si>
  <si>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</si>
  <si>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</si>
  <si>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</si>
  <si>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</si>
  <si>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</si>
  <si>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</si>
  <si>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</si>
  <si>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</si>
  <si>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</si>
  <si>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</si>
  <si>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</si>
  <si>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</si>
  <si>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</si>
  <si>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</si>
  <si>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</si>
  <si>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</si>
  <si>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</si>
  <si>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</si>
  <si>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</si>
  <si>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</si>
  <si>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</si>
  <si>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</si>
  <si>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</si>
  <si>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</si>
  <si>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</si>
  <si>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</si>
  <si>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</si>
  <si>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</si>
  <si>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</si>
  <si>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</si>
  <si>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</si>
  <si>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</si>
  <si>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</si>
  <si>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</si>
  <si>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</si>
  <si>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</si>
  <si>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</si>
  <si>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</si>
  <si>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</si>
  <si>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</si>
  <si>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</si>
  <si>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</si>
  <si>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</si>
  <si>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</si>
  <si>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</si>
  <si>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</si>
  <si>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</si>
  <si>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</si>
  <si>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</si>
  <si>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</si>
  <si>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</si>
  <si>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</si>
  <si>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</si>
  <si>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</si>
  <si>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</si>
  <si>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</si>
  <si>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</si>
  <si>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</si>
  <si>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</si>
  <si>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</si>
  <si>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</si>
  <si>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</si>
  <si>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</si>
  <si>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</si>
  <si>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</si>
  <si>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</si>
  <si>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</si>
  <si>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</si>
  <si>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</si>
  <si>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</si>
  <si>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</si>
  <si>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</si>
  <si>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</si>
  <si>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</si>
  <si>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</si>
  <si>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</si>
  <si>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</si>
  <si>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</si>
  <si>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</si>
  <si>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</si>
  <si>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</si>
  <si>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</si>
  <si>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</si>
  <si>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</si>
  <si>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</si>
  <si>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</si>
  <si>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</si>
  <si>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</si>
  <si>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</si>
  <si>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</si>
  <si>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</si>
  <si>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</si>
  <si>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</si>
  <si>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</si>
  <si>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</si>
  <si>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</si>
  <si>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</si>
  <si>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</si>
  <si>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</si>
  <si>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</si>
  <si>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</si>
  <si>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</si>
  <si>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</si>
  <si>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</si>
  <si>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</si>
  <si>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</si>
  <si>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</si>
  <si>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</si>
  <si>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</si>
  <si>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</si>
  <si>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</si>
  <si>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</si>
  <si>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</si>
  <si>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</si>
  <si>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</si>
  <si>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</si>
  <si>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</si>
  <si>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</si>
  <si>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</si>
  <si>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</si>
  <si>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</si>
  <si>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</si>
  <si>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</si>
  <si>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</si>
  <si>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</si>
  <si>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</si>
  <si>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</si>
  <si>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</si>
  <si>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</si>
  <si>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</si>
  <si>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</si>
  <si>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</si>
  <si>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</si>
  <si>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</si>
  <si>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</si>
  <si>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</si>
  <si>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</si>
  <si>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</si>
  <si>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</si>
  <si>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</si>
  <si>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</si>
  <si>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</si>
  <si>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</si>
  <si>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</si>
  <si>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</si>
  <si>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</si>
  <si>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</si>
  <si>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</si>
  <si>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</si>
  <si>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</si>
  <si>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</si>
  <si>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</si>
  <si>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</si>
  <si>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</si>
  <si>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</si>
  <si>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</si>
  <si>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</si>
  <si>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</si>
  <si>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</si>
  <si>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</si>
  <si>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</si>
  <si>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</si>
  <si>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</si>
  <si>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</si>
  <si>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</si>
  <si>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</si>
  <si>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</si>
  <si>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</si>
  <si>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</si>
  <si>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</si>
  <si>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</si>
  <si>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</si>
  <si>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</si>
  <si>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</si>
  <si>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</si>
  <si>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</si>
  <si>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</si>
  <si>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</si>
  <si>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</si>
  <si>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</si>
  <si>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</si>
  <si>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</si>
  <si>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</si>
  <si>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</si>
  <si>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</si>
  <si>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</si>
  <si>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</si>
  <si>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</si>
  <si>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</si>
  <si>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</si>
  <si>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</si>
  <si>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</si>
  <si>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</si>
  <si>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</si>
  <si>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</si>
  <si>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</si>
  <si>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</si>
  <si>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</si>
  <si>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</si>
  <si>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</si>
  <si>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</si>
  <si>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</si>
  <si>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</si>
  <si>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</si>
  <si>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</si>
  <si>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</si>
  <si>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</si>
  <si>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</si>
  <si>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</si>
  <si>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</si>
  <si>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</si>
  <si>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</si>
  <si>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</si>
  <si>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</si>
  <si>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</si>
  <si>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</si>
  <si>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</si>
  <si>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</si>
  <si>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</si>
  <si>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</si>
  <si>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</si>
  <si>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</si>
  <si>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</si>
  <si>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</si>
  <si>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</si>
  <si>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</si>
  <si>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</si>
  <si>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</si>
  <si>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</si>
  <si>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</si>
  <si>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</si>
  <si>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</si>
  <si>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</si>
  <si>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</si>
  <si>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</si>
  <si>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</si>
  <si>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</si>
  <si>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</si>
  <si>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</si>
  <si>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</si>
  <si>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</si>
  <si>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</si>
  <si>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</si>
  <si>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</si>
  <si>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</si>
  <si>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</si>
  <si>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</si>
  <si>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</si>
  <si>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</si>
  <si>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</si>
  <si>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</si>
  <si>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</si>
  <si>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</si>
  <si>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</si>
  <si>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</si>
  <si>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</si>
  <si>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</si>
  <si>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</si>
  <si>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</si>
  <si>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</si>
  <si>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</si>
  <si>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</si>
  <si>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</si>
  <si>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</si>
  <si>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</si>
  <si>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</si>
  <si>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</si>
  <si>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</si>
  <si>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</si>
  <si>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</si>
  <si>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</si>
  <si>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</si>
  <si>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</si>
  <si>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</si>
  <si>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</si>
  <si>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</si>
  <si>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</si>
  <si>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</si>
  <si>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</si>
  <si>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</si>
  <si>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</si>
  <si>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</si>
  <si>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</si>
  <si>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</si>
  <si>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</si>
  <si>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</si>
  <si>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</si>
  <si>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</si>
  <si>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</si>
  <si>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</si>
  <si>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</si>
  <si>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</si>
  <si>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</si>
  <si>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</si>
  <si>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</si>
  <si>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</si>
  <si>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</si>
  <si>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</si>
  <si>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</si>
  <si>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</si>
  <si>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</si>
  <si>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</si>
  <si>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</si>
  <si>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</si>
  <si>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</si>
  <si>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</si>
  <si>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</si>
  <si>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</si>
  <si>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</si>
  <si>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</si>
  <si>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</si>
  <si>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</si>
  <si>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</si>
  <si>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</si>
  <si>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</si>
  <si>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</si>
  <si>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</si>
  <si>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</si>
  <si>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</si>
  <si>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</si>
  <si>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</si>
  <si>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</si>
  <si>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</si>
  <si>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</si>
  <si>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</si>
  <si>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</si>
  <si>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</si>
  <si>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</si>
  <si>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</si>
  <si>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</si>
  <si>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</si>
  <si>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</si>
  <si>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</si>
  <si>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</si>
  <si>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</si>
  <si>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</si>
  <si>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</si>
  <si>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</si>
  <si>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</si>
  <si>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</si>
  <si>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</si>
  <si>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</si>
  <si>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</si>
  <si>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</si>
  <si>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</si>
  <si>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</si>
  <si>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</si>
  <si>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</si>
  <si>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</si>
  <si>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</si>
  <si>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</si>
  <si>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</si>
  <si>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</si>
  <si>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</si>
  <si>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</si>
  <si>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</si>
  <si>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</si>
  <si>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</si>
  <si>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</si>
  <si>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</si>
  <si>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</si>
  <si>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</si>
  <si>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</si>
  <si>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</si>
  <si>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</si>
  <si>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</si>
  <si>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</si>
  <si>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</si>
  <si>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</si>
  <si>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</si>
  <si>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</si>
  <si>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</si>
  <si>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</si>
  <si>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</si>
  <si>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</si>
  <si>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</si>
  <si>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</si>
  <si>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</si>
  <si>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</si>
  <si>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</si>
  <si>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</si>
  <si>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</si>
  <si>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</si>
  <si>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</si>
  <si>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</si>
  <si>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</si>
  <si>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</si>
  <si>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</si>
  <si>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</si>
  <si>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</si>
  <si>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</si>
  <si>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</si>
  <si>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</si>
  <si>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</si>
  <si>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</si>
  <si>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</si>
  <si>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</si>
  <si>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</si>
  <si>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</si>
  <si>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</si>
  <si>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</si>
  <si>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</si>
  <si>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</si>
  <si>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</si>
  <si>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</si>
  <si>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</si>
  <si>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</si>
  <si>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</si>
  <si>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</si>
  <si>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</si>
  <si>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</si>
  <si>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</si>
  <si>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</si>
  <si>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</si>
  <si>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</si>
  <si>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</si>
  <si>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</si>
  <si>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</si>
  <si>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</si>
  <si>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</si>
  <si>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</si>
  <si>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</si>
  <si>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</si>
  <si>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</si>
  <si>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</si>
  <si>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</si>
  <si>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</si>
  <si>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</si>
  <si>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</si>
  <si>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</si>
  <si>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</si>
  <si>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</si>
  <si>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</si>
  <si>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</si>
  <si>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</si>
  <si>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</si>
  <si>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</si>
  <si>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</si>
  <si>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</si>
  <si>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</si>
  <si>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</si>
  <si>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</si>
  <si>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</si>
  <si>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</si>
  <si>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</si>
  <si>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</si>
  <si>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</si>
  <si>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</si>
  <si>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</si>
  <si>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</si>
  <si>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</si>
  <si>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</si>
  <si>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</si>
  <si>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</si>
  <si>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</si>
  <si>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</si>
  <si>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</si>
  <si>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</si>
  <si>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</si>
  <si>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</si>
  <si>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</si>
  <si>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</si>
  <si>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</si>
  <si>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</si>
  <si>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</si>
  <si>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</si>
  <si>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</si>
  <si>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</si>
  <si>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</si>
  <si>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</si>
  <si>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</si>
  <si>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</si>
  <si>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</si>
  <si>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</si>
  <si>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</si>
  <si>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</si>
  <si>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</si>
  <si>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</si>
  <si>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</si>
  <si>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</si>
  <si>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</si>
  <si>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</si>
  <si>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</si>
  <si>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</si>
  <si>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</si>
  <si>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</si>
  <si>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</si>
  <si>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</si>
  <si>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</si>
  <si>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</si>
  <si>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</si>
  <si>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</si>
  <si>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</si>
  <si>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</si>
  <si>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</si>
  <si>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</si>
  <si>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</si>
  <si>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</si>
  <si>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</si>
  <si>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</si>
  <si>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</si>
  <si>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</si>
  <si>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</si>
  <si>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</si>
  <si>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</si>
  <si>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</si>
  <si>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</si>
  <si>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</si>
  <si>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</si>
  <si>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</si>
  <si>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</si>
  <si>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</si>
  <si>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</si>
  <si>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</si>
  <si>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</si>
  <si>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</si>
  <si>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</si>
  <si>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</si>
  <si>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</si>
  <si>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</si>
  <si>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</si>
  <si>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</si>
  <si>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</si>
  <si>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</si>
  <si>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</si>
  <si>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</si>
  <si>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</si>
  <si>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</si>
  <si>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</si>
  <si>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</si>
  <si>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</si>
  <si>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</si>
  <si>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</si>
  <si>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</si>
  <si>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</si>
  <si>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</si>
  <si>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</si>
  <si>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</si>
  <si>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</si>
  <si>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</si>
  <si>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</si>
  <si>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</si>
  <si>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</si>
  <si>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</si>
  <si>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</si>
  <si>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</si>
  <si>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</si>
  <si>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</si>
  <si>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</si>
  <si>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</si>
  <si>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</si>
  <si>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</si>
  <si>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</si>
  <si>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</si>
  <si>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</si>
  <si>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</si>
  <si>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</si>
  <si>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</si>
  <si>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</si>
  <si>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</si>
  <si>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</si>
  <si>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</si>
  <si>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</si>
  <si>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</si>
  <si>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</si>
  <si>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</si>
  <si>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</si>
  <si>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</si>
  <si>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</si>
  <si>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</si>
  <si>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</si>
  <si>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</si>
  <si>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</si>
  <si>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</si>
  <si>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</si>
  <si>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</si>
  <si>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</si>
  <si>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</si>
  <si>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</si>
  <si>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</si>
  <si>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</si>
  <si>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</si>
  <si>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</si>
  <si>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</si>
  <si>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</si>
  <si>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</si>
  <si>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</si>
  <si>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</si>
  <si>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</si>
  <si>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</si>
  <si>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</si>
  <si>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</si>
  <si>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</si>
  <si>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</si>
  <si>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</si>
  <si>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</si>
  <si>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</si>
  <si>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</si>
  <si>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</si>
  <si>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</si>
  <si>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</si>
  <si>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</si>
  <si>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</si>
  <si>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</si>
  <si>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</si>
  <si>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</si>
  <si>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</si>
  <si>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</si>
  <si>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</si>
  <si>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</si>
  <si>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</si>
  <si>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</si>
  <si>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</si>
  <si>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</si>
  <si>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</si>
  <si>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</si>
  <si>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</si>
  <si>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</si>
  <si>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</si>
  <si>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</si>
  <si>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</si>
  <si>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</si>
  <si>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</si>
  <si>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</si>
  <si>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</si>
  <si>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</si>
  <si>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</si>
  <si>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</si>
  <si>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</si>
  <si>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</si>
  <si>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</si>
  <si>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</si>
  <si>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</si>
  <si>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</si>
  <si>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</si>
  <si>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</si>
  <si>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</si>
  <si>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</si>
  <si>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</si>
  <si>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</si>
  <si>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</si>
  <si>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</si>
  <si>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</si>
  <si>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</si>
  <si>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</si>
  <si>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</si>
  <si>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</si>
  <si>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</si>
  <si>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</si>
  <si>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</si>
  <si>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</si>
  <si>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</si>
  <si>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</si>
  <si>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</si>
  <si>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</si>
  <si>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</si>
  <si>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</si>
  <si>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</si>
  <si>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</si>
  <si>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</si>
  <si>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</si>
  <si>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</si>
  <si>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</si>
  <si>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</si>
  <si>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</si>
  <si>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</si>
  <si>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</si>
  <si>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</si>
  <si>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</si>
  <si>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</si>
  <si>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</si>
  <si>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</si>
  <si>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</si>
  <si>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</si>
  <si>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</si>
  <si>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</si>
  <si>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</si>
  <si>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</si>
  <si>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</si>
  <si>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</si>
  <si>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</si>
  <si>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</si>
  <si>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</si>
  <si>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</si>
  <si>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</si>
  <si>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</si>
  <si>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</si>
  <si>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</si>
  <si>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</si>
  <si>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</si>
  <si>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</si>
  <si>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</si>
  <si>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</si>
  <si>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</si>
  <si>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</si>
  <si>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</si>
  <si>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</si>
  <si>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</si>
  <si>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</si>
  <si>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</si>
  <si>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</si>
  <si>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</si>
  <si>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</si>
  <si>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</si>
  <si>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</si>
  <si>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</si>
  <si>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</si>
  <si>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</si>
  <si>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</si>
  <si>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</si>
  <si>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</si>
  <si>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</si>
  <si>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</si>
  <si>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</si>
  <si>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</si>
  <si>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</si>
  <si>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</si>
  <si>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</si>
  <si>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</si>
  <si>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</si>
  <si>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</si>
  <si>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</si>
  <si>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</si>
  <si>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</si>
  <si>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</si>
  <si>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</si>
  <si>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</si>
  <si>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</si>
  <si>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</si>
  <si>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</si>
  <si>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</si>
  <si>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</si>
  <si>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</si>
  <si>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</si>
  <si>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</si>
  <si>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</si>
  <si>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</si>
  <si>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</si>
  <si>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</si>
  <si>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</si>
  <si>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</si>
  <si>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</si>
  <si>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</si>
  <si>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</si>
  <si>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</si>
  <si>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</si>
  <si>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</si>
  <si>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</si>
  <si>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</si>
  <si>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</si>
  <si>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</si>
  <si>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</si>
  <si>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</si>
  <si>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</si>
  <si>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</si>
  <si>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</si>
  <si>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</si>
  <si>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</si>
  <si>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</si>
  <si>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</si>
  <si>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</si>
  <si>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</si>
  <si>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</si>
  <si>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</si>
  <si>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</si>
  <si>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</si>
  <si>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</si>
  <si>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</si>
  <si>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</si>
  <si>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</si>
  <si>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</si>
  <si>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</si>
  <si>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</si>
  <si>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</si>
  <si>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</si>
  <si>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</si>
  <si>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</si>
  <si>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</si>
  <si>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</si>
  <si>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</si>
  <si>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</si>
  <si>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</si>
  <si>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</si>
  <si>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</si>
  <si>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</si>
  <si>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</si>
  <si>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</si>
  <si>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</si>
  <si>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</si>
  <si>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</si>
  <si>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</si>
  <si>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</si>
  <si>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</si>
  <si>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</si>
  <si>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</si>
  <si>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</si>
  <si>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</si>
  <si>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</si>
  <si>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</si>
  <si>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</si>
  <si>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</si>
  <si>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</si>
  <si>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</si>
  <si>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</si>
  <si>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</si>
  <si>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</si>
  <si>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</si>
  <si>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</si>
  <si>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</si>
  <si>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</si>
  <si>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</si>
  <si>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</si>
  <si>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</si>
  <si>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</si>
  <si>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</si>
  <si>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</si>
  <si>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</si>
  <si>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</si>
  <si>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</si>
  <si>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</si>
  <si>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</si>
  <si>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</si>
  <si>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</si>
  <si>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</si>
  <si>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</si>
  <si>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</si>
  <si>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</si>
  <si>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</si>
  <si>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</si>
  <si>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</si>
  <si>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</si>
  <si>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</si>
  <si>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</si>
  <si>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</si>
  <si>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</si>
  <si>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</si>
  <si>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</si>
  <si>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</si>
  <si>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</si>
  <si>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</si>
  <si>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</si>
  <si>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</si>
  <si>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</si>
  <si>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</si>
  <si>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</si>
  <si>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</si>
  <si>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</si>
  <si>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</si>
  <si>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</si>
  <si>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</si>
  <si>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</si>
  <si>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</si>
  <si>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</si>
  <si>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</si>
  <si>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</si>
  <si>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</si>
  <si>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</si>
  <si>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</si>
  <si>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</si>
  <si>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</si>
  <si>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</si>
  <si>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</si>
  <si>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</si>
  <si>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</si>
  <si>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</si>
  <si>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</si>
  <si>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</si>
  <si>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</si>
  <si>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</si>
  <si>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</si>
  <si>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</si>
  <si>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</si>
  <si>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</si>
  <si>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</si>
  <si>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</si>
  <si>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</si>
  <si>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</si>
  <si>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</si>
  <si>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</si>
  <si>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</si>
  <si>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</si>
  <si>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</si>
  <si>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</si>
  <si>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</si>
  <si>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</si>
  <si>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</si>
  <si>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</si>
  <si>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</si>
  <si>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</si>
  <si>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</si>
  <si>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</si>
  <si>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</si>
  <si>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</si>
  <si>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</si>
  <si>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</si>
  <si>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</si>
  <si>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</si>
  <si>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</si>
  <si>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</si>
  <si>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</si>
  <si>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</si>
  <si>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</si>
  <si>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</si>
  <si>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</si>
  <si>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</si>
  <si>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</si>
  <si>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</si>
  <si>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</si>
  <si>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</si>
  <si>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</si>
  <si>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</si>
  <si>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</si>
  <si>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</si>
  <si>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</si>
  <si>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</si>
  <si>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</si>
  <si>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</si>
  <si>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</si>
  <si>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</si>
  <si>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</si>
  <si>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</si>
  <si>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</si>
  <si>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</si>
  <si>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</si>
  <si>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</si>
  <si>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</si>
  <si>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</si>
  <si>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</si>
  <si>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</si>
  <si>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</si>
  <si>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</si>
  <si>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</si>
  <si>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</si>
  <si>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</si>
  <si>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</si>
  <si>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</si>
  <si>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</si>
  <si>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</si>
  <si>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</si>
  <si>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</si>
  <si>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</si>
  <si>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</si>
  <si>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</si>
  <si>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</si>
  <si>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</si>
  <si>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</si>
  <si>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</si>
  <si>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</si>
  <si>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</si>
  <si>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</si>
  <si>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</si>
  <si>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</si>
  <si>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</si>
  <si>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</si>
  <si>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</si>
  <si>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</si>
  <si>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</si>
  <si>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</si>
  <si>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</si>
  <si>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</si>
  <si>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</si>
  <si>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</si>
  <si>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</si>
  <si>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</si>
  <si>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</si>
  <si>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</si>
  <si>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</si>
  <si>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</si>
  <si>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</si>
  <si>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</si>
  <si>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</si>
  <si>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</si>
  <si>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</si>
  <si>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</si>
  <si>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</si>
  <si>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</si>
  <si>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</si>
  <si>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</si>
  <si>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</si>
  <si>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</si>
  <si>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</si>
  <si>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</si>
  <si>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</si>
  <si>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</si>
  <si>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</si>
  <si>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</si>
  <si>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</si>
  <si>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</si>
  <si>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</si>
  <si>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</si>
  <si>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</si>
  <si>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</si>
  <si>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</si>
  <si>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</si>
  <si>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</si>
  <si>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</si>
  <si>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</si>
  <si>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</si>
  <si>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</si>
  <si>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</si>
  <si>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</si>
  <si>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</si>
  <si>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</si>
  <si>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</si>
  <si>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</si>
  <si>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</si>
  <si>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</si>
  <si>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</si>
  <si>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</si>
  <si>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</si>
  <si>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</si>
  <si>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</si>
  <si>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</si>
  <si>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</si>
  <si>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</si>
  <si>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</si>
  <si>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</si>
  <si>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</si>
  <si>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</si>
  <si>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</si>
  <si>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</si>
  <si>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</si>
  <si>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</si>
  <si>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</si>
  <si>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</si>
  <si>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</si>
  <si>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</si>
  <si>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</si>
  <si>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</si>
  <si>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</si>
  <si>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</si>
  <si>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</si>
  <si>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</si>
  <si>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</si>
  <si>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</si>
  <si>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</si>
  <si>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</si>
  <si>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</si>
  <si>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</si>
  <si>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</si>
  <si>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</si>
  <si>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</si>
  <si>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</si>
  <si>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</si>
  <si>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</si>
  <si>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</si>
  <si>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</si>
  <si>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</si>
  <si>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</si>
  <si>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</si>
  <si>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</si>
  <si>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</si>
  <si>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</si>
  <si>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</si>
  <si>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</si>
  <si>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</si>
  <si>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</si>
  <si>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</si>
  <si>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</si>
  <si>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</si>
  <si>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</si>
  <si>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</si>
  <si>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</si>
  <si>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</si>
  <si>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</si>
  <si>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</si>
  <si>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</si>
  <si>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</si>
  <si>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</si>
  <si>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</si>
  <si>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</si>
  <si>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</si>
  <si>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</si>
  <si>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</si>
  <si>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</si>
  <si>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</si>
  <si>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</si>
  <si>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</si>
  <si>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</si>
  <si>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</si>
  <si>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</si>
  <si>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</si>
  <si>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</si>
  <si>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</si>
  <si>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</si>
  <si>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</si>
  <si>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</si>
  <si>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</si>
  <si>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</si>
  <si>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</si>
  <si>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</si>
  <si>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</si>
  <si>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</si>
  <si>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</si>
  <si>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</si>
  <si>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</si>
  <si>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</si>
  <si>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</si>
  <si>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</si>
  <si>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</si>
  <si>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</si>
  <si>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</si>
  <si>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</si>
  <si>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</si>
  <si>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</si>
  <si>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</si>
  <si>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</si>
  <si>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</si>
  <si>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</si>
  <si>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</si>
  <si>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</si>
  <si>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</si>
  <si>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</si>
  <si>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</si>
  <si>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</si>
  <si>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</si>
  <si>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</si>
  <si>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</si>
  <si>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</si>
  <si>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</si>
  <si>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</si>
  <si>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</si>
  <si>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</si>
  <si>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</si>
  <si>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</si>
  <si>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</si>
  <si>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</si>
  <si>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</si>
  <si>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</si>
  <si>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</si>
  <si>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</si>
  <si>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</si>
  <si>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</si>
  <si>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</si>
  <si>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</si>
  <si>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</si>
  <si>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</si>
  <si>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</si>
  <si>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</si>
  <si>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</si>
  <si>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</si>
  <si>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</si>
  <si>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</si>
  <si>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</si>
  <si>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</si>
  <si>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</si>
  <si>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</si>
  <si>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</si>
  <si>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</si>
  <si>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</si>
  <si>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</si>
  <si>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</si>
  <si>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</si>
  <si>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</si>
  <si>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</si>
  <si>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</si>
  <si>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</si>
  <si>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</si>
  <si>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</si>
  <si>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</si>
  <si>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</si>
  <si>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</si>
  <si>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</si>
  <si>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</si>
  <si>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</si>
  <si>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</si>
  <si>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</si>
  <si>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</si>
  <si>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</si>
  <si>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</si>
  <si>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</si>
  <si>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</si>
  <si>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</si>
  <si>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</si>
  <si>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</si>
  <si>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</si>
  <si>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</si>
  <si>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</si>
  <si>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</si>
  <si>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</si>
  <si>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</si>
  <si>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</si>
  <si>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</si>
  <si>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</si>
  <si>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</si>
  <si>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</si>
  <si>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</si>
  <si>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</si>
  <si>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</si>
  <si>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</si>
  <si>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</si>
  <si>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</si>
  <si>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</si>
  <si>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</si>
  <si>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</si>
  <si>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</si>
  <si>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</si>
  <si>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</si>
  <si>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</si>
  <si>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</si>
  <si>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</si>
  <si>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</si>
  <si>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</si>
  <si>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</si>
  <si>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</si>
  <si>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</si>
  <si>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</si>
  <si>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</si>
  <si>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</si>
  <si>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</si>
  <si>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</si>
  <si>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</si>
  <si>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</si>
  <si>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</si>
  <si>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</si>
  <si>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</si>
  <si>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</si>
  <si>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</si>
  <si>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</si>
  <si>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</si>
  <si>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</si>
  <si>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</si>
  <si>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</si>
  <si>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</si>
  <si>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</si>
  <si>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</si>
  <si>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</si>
  <si>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</si>
  <si>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</si>
  <si>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</si>
  <si>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</si>
  <si>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</si>
  <si>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</si>
  <si>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</si>
  <si>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</si>
  <si>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</si>
  <si>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</si>
  <si>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</si>
  <si>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</si>
  <si>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</si>
  <si>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</si>
  <si>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</si>
  <si>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</si>
  <si>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</si>
  <si>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</si>
  <si>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</si>
  <si>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</si>
  <si>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</si>
  <si>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</si>
  <si>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</si>
  <si>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</si>
  <si>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</si>
  <si>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</si>
  <si>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</si>
  <si>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</si>
  <si>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</si>
  <si>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</si>
  <si>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</si>
  <si>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</si>
  <si>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</si>
  <si>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</si>
  <si>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</si>
  <si>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</si>
  <si>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</si>
  <si>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</si>
  <si>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</si>
  <si>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</si>
  <si>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</si>
  <si>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</si>
  <si>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</si>
  <si>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</si>
  <si>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</si>
  <si>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</si>
  <si>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</si>
  <si>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</si>
  <si>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</si>
  <si>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</si>
  <si>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</si>
  <si>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</si>
  <si>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</si>
  <si>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</si>
  <si>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</si>
  <si>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</si>
  <si>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</si>
  <si>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</si>
  <si>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</si>
  <si>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</si>
  <si>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</si>
  <si>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</si>
  <si>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</si>
  <si>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</si>
  <si>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</si>
  <si>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</si>
  <si>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</si>
  <si>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</si>
  <si>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</si>
  <si>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</si>
  <si>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</si>
  <si>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</si>
  <si>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</si>
  <si>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</si>
  <si>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</si>
  <si>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</si>
  <si>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</si>
  <si>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</si>
  <si>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</si>
  <si>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</si>
  <si>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</si>
  <si>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</si>
  <si>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</si>
  <si>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</si>
  <si>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</si>
  <si>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</si>
  <si>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</si>
  <si>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</si>
  <si>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</si>
  <si>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</si>
  <si>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</si>
  <si>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</si>
  <si>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</si>
  <si>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</si>
  <si>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</si>
  <si>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</si>
  <si>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</si>
  <si>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</si>
  <si>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</si>
  <si>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</si>
  <si>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</si>
  <si>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</si>
  <si>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</si>
  <si>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</si>
  <si>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</si>
  <si>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</si>
  <si>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</si>
  <si>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</si>
  <si>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</si>
  <si>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</si>
  <si>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</si>
  <si>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</si>
  <si>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</si>
  <si>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</si>
  <si>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</si>
  <si>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</si>
  <si>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</si>
  <si>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</si>
  <si>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</si>
  <si>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</si>
  <si>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</si>
  <si>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</si>
  <si>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</si>
  <si>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</si>
  <si>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</si>
  <si>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</si>
  <si>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</si>
  <si>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</si>
  <si>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</si>
  <si>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</si>
  <si>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</si>
  <si>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</si>
  <si>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</si>
  <si>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</si>
  <si>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</si>
  <si>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</si>
  <si>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</si>
  <si>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</si>
  <si>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</si>
  <si>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</si>
  <si>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</si>
  <si>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</si>
  <si>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</si>
  <si>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</si>
  <si>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</si>
  <si>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</si>
  <si>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</si>
  <si>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</si>
  <si>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</si>
  <si>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</si>
  <si>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</si>
  <si>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</si>
  <si>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</si>
  <si>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</si>
  <si>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</si>
  <si>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</si>
  <si>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</si>
  <si>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</si>
  <si>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</si>
  <si>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</si>
  <si>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</si>
  <si>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</si>
  <si>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</si>
  <si>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</si>
  <si>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</si>
  <si>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</si>
  <si>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</si>
  <si>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</si>
  <si>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</si>
  <si>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</si>
  <si>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</si>
  <si>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</si>
  <si>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</si>
  <si>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</si>
  <si>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</si>
  <si>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</si>
  <si>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</si>
  <si>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</si>
  <si>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</si>
  <si>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</si>
  <si>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</si>
  <si>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</si>
  <si>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</si>
  <si>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</si>
  <si>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</si>
  <si>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</si>
  <si>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</si>
  <si>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</si>
  <si>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</si>
  <si>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</si>
  <si>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</si>
  <si>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</si>
  <si>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</si>
  <si>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</si>
  <si>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</si>
  <si>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</si>
  <si>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</si>
  <si>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</si>
  <si>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</si>
  <si>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</si>
  <si>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</si>
  <si>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</si>
  <si>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</si>
  <si>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</si>
  <si>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</si>
  <si>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</si>
  <si>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</si>
  <si>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</si>
  <si>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</si>
  <si>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</si>
  <si>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</si>
  <si>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</si>
  <si>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</si>
  <si>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</si>
  <si>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</si>
  <si>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</si>
  <si>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</si>
  <si>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</si>
  <si>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</si>
  <si>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</si>
  <si>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</si>
  <si>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</si>
  <si>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</si>
  <si>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</si>
  <si>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</si>
  <si>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</si>
  <si>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</si>
  <si>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</si>
  <si>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</si>
  <si>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</si>
  <si>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</si>
  <si>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</si>
  <si>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</si>
  <si>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</si>
  <si>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</si>
  <si>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</si>
  <si>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</si>
  <si>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</si>
  <si>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</si>
  <si>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</si>
  <si>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</si>
  <si>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</si>
  <si>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</si>
  <si>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</si>
  <si>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</si>
  <si>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</si>
  <si>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</si>
  <si>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</si>
  <si>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</si>
  <si>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</si>
  <si>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</si>
  <si>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</si>
  <si>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</si>
  <si>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</si>
  <si>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</si>
  <si>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</si>
  <si>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</si>
  <si>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</si>
  <si>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</si>
  <si>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</si>
  <si>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</si>
  <si>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</si>
  <si>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</si>
  <si>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</si>
  <si>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</si>
  <si>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</si>
  <si>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</si>
  <si>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</si>
  <si>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</si>
  <si>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</si>
  <si>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</si>
  <si>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</si>
  <si>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</si>
  <si>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</si>
  <si>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</si>
  <si>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</si>
  <si>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</si>
  <si>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</si>
  <si>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</si>
  <si>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</si>
  <si>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</si>
  <si>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</si>
  <si>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</si>
  <si>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</si>
  <si>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</si>
  <si>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</si>
  <si>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</si>
  <si>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</si>
  <si>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</si>
  <si>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</si>
  <si>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</si>
  <si>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</si>
  <si>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</si>
  <si>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</si>
  <si>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</si>
  <si>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</si>
  <si>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</si>
  <si>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</si>
  <si>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</si>
  <si>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</si>
  <si>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</si>
  <si>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</si>
  <si>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</si>
  <si>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</si>
  <si>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</si>
  <si>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</si>
  <si>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</si>
  <si>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</si>
  <si>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</si>
  <si>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</si>
  <si>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</si>
  <si>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</si>
  <si>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</si>
  <si>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</si>
  <si>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</si>
  <si>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</si>
  <si>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</si>
  <si>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</si>
  <si>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</si>
  <si>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</si>
  <si>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</si>
  <si>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</si>
  <si>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</si>
  <si>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</si>
  <si>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</si>
  <si>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</si>
  <si>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</si>
  <si>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</si>
  <si>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</si>
  <si>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</si>
  <si>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</si>
  <si>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</si>
  <si>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</si>
  <si>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</si>
  <si>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</si>
  <si>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</si>
  <si>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</si>
  <si>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</si>
  <si>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</si>
  <si>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</si>
  <si>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</si>
  <si>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</si>
  <si>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</si>
  <si>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</si>
  <si>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</si>
  <si>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</si>
  <si>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</si>
  <si>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</si>
  <si>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</si>
  <si>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</si>
  <si>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</si>
  <si>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</si>
  <si>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</si>
  <si>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</si>
  <si>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</si>
  <si>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</si>
  <si>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</si>
  <si>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</si>
  <si>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</si>
  <si>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</si>
  <si>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</si>
  <si>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</si>
  <si>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</si>
  <si>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</si>
  <si>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</si>
  <si>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</si>
  <si>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</si>
  <si>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</si>
  <si>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</si>
  <si>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</si>
  <si>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</si>
  <si>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</si>
  <si>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</si>
  <si>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</si>
  <si>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</si>
  <si>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</si>
  <si>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</si>
  <si>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</si>
  <si>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</si>
  <si>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</si>
  <si>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</si>
  <si>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</si>
  <si>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</si>
  <si>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</si>
  <si>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</si>
  <si>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</si>
  <si>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</si>
  <si>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</si>
  <si>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</si>
  <si>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</si>
  <si>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</si>
  <si>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</si>
  <si>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</si>
  <si>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</si>
  <si>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</si>
  <si>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</si>
  <si>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</si>
  <si>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</si>
  <si>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</si>
  <si>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</si>
  <si>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</si>
  <si>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</si>
  <si>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</si>
  <si>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</si>
  <si>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</si>
  <si>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</si>
  <si>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</si>
  <si>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</si>
  <si>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</si>
  <si>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</si>
  <si>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</si>
  <si>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</si>
  <si>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</si>
  <si>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</si>
  <si>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</si>
  <si>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</si>
  <si>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</si>
  <si>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</si>
  <si>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</si>
  <si>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</si>
  <si>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</si>
  <si>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</si>
  <si>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</si>
  <si>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</si>
  <si>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</si>
  <si>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</si>
  <si>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</si>
  <si>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</si>
  <si>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</si>
  <si>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</si>
  <si>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</si>
  <si>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</si>
  <si>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</si>
  <si>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</si>
  <si>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</si>
  <si>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</si>
  <si>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</si>
  <si>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</si>
  <si>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</si>
  <si>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</si>
  <si>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</si>
  <si>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</si>
  <si>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</si>
  <si>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</si>
  <si>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</si>
  <si>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</si>
  <si>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</si>
  <si>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</si>
  <si>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</si>
  <si>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</si>
  <si>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</si>
  <si>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</si>
  <si>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</si>
  <si>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</si>
  <si>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</si>
  <si>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</si>
  <si>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</si>
  <si>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</si>
  <si>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</si>
  <si>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</si>
  <si>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</si>
  <si>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</si>
  <si>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</si>
  <si>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</si>
  <si>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</si>
  <si>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</si>
  <si>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</si>
  <si>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</si>
  <si>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</si>
  <si>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</si>
  <si>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</si>
  <si>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</si>
  <si>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</si>
  <si>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</si>
  <si>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</si>
  <si>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</si>
  <si>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</si>
  <si>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</si>
  <si>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</si>
  <si>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</si>
  <si>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</si>
  <si>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</si>
  <si>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</si>
  <si>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</si>
  <si>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</si>
  <si>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</si>
  <si>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</si>
  <si>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</si>
  <si>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</si>
  <si>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</si>
  <si>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</si>
  <si>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</si>
  <si>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</si>
  <si>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</si>
  <si>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</si>
  <si>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</si>
  <si>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</si>
  <si>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</si>
  <si>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</si>
  <si>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</si>
  <si>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</si>
  <si>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</si>
  <si>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</si>
  <si>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</si>
  <si>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</si>
  <si>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</si>
  <si>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</si>
  <si>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</si>
  <si>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</si>
  <si>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</si>
  <si>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</si>
  <si>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</si>
  <si>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</si>
  <si>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</si>
  <si>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</si>
  <si>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</si>
  <si>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</si>
  <si>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</si>
  <si>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</si>
  <si>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</si>
  <si>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</si>
  <si>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</si>
  <si>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</si>
  <si>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</si>
  <si>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</si>
  <si>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</si>
  <si>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</si>
  <si>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</si>
  <si>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</si>
  <si>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</si>
  <si>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</si>
  <si>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</si>
  <si>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</si>
  <si>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</si>
  <si>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</si>
  <si>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</si>
  <si>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</si>
  <si>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</si>
  <si>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</si>
  <si>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</si>
  <si>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</si>
  <si>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</si>
  <si>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</si>
  <si>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</si>
  <si>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</si>
  <si>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</si>
  <si>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</si>
  <si>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</si>
  <si>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</si>
  <si>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</si>
  <si>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</si>
  <si>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</si>
  <si>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</si>
  <si>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</si>
  <si>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</si>
  <si>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</si>
  <si>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</si>
  <si>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</si>
  <si>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</si>
  <si>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</si>
  <si>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</si>
  <si>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</si>
  <si>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</si>
  <si>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</si>
  <si>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</si>
  <si>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</si>
  <si>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</si>
  <si>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</si>
  <si>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</si>
  <si>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</si>
  <si>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</si>
  <si>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</si>
  <si>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</si>
  <si>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</si>
  <si>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</si>
  <si>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</si>
  <si>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</si>
  <si>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</si>
  <si>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</si>
  <si>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</si>
  <si>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</si>
  <si>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</si>
  <si>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</si>
  <si>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</si>
  <si>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</si>
  <si>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</si>
  <si>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</si>
  <si>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</si>
  <si>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</si>
  <si>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</si>
  <si>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</si>
  <si>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</si>
  <si>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</si>
  <si>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</si>
  <si>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</si>
  <si>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</si>
  <si>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</si>
  <si>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</si>
  <si>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</si>
  <si>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</si>
  <si>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</si>
  <si>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</si>
  <si>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</si>
  <si>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</si>
  <si>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</si>
  <si>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</si>
  <si>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</si>
  <si>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</si>
  <si>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</si>
  <si>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</si>
  <si>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</si>
  <si>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</si>
  <si>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</si>
  <si>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</si>
  <si>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</si>
  <si>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</si>
  <si>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</si>
  <si>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</si>
  <si>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</si>
  <si>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</si>
  <si>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</si>
  <si>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</si>
  <si>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</si>
  <si>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</si>
  <si>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</si>
  <si>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</si>
  <si>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</si>
  <si>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</si>
  <si>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</si>
  <si>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</si>
  <si>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</si>
  <si>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</si>
  <si>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</si>
  <si>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</si>
  <si>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</si>
  <si>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</si>
  <si>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</si>
  <si>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</si>
  <si>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</si>
  <si>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</si>
  <si>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</si>
  <si>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</si>
  <si>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</si>
  <si>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</si>
  <si>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</si>
  <si>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</si>
  <si>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</si>
  <si>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</si>
  <si>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</si>
  <si>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</si>
  <si>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</si>
  <si>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</si>
  <si>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</si>
  <si>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</si>
  <si>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</si>
  <si>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</si>
  <si>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</si>
  <si>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</si>
  <si>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</si>
  <si>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</si>
  <si>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</si>
  <si>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</si>
  <si>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</si>
  <si>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</si>
  <si>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</si>
  <si>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</si>
  <si>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</si>
  <si>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</si>
  <si>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</si>
  <si>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</si>
  <si>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</si>
  <si>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</si>
  <si>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</si>
  <si>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</si>
  <si>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</si>
  <si>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</si>
  <si>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</si>
  <si>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</si>
  <si>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</si>
  <si>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</si>
  <si>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</si>
  <si>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</si>
  <si>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</si>
  <si>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</si>
  <si>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</si>
  <si>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</si>
  <si>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</si>
  <si>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</si>
  <si>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</si>
  <si>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</si>
  <si>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</si>
  <si>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</si>
  <si>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</si>
  <si>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</si>
  <si>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</si>
  <si>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</si>
  <si>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</si>
  <si>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</si>
  <si>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</si>
  <si>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</si>
  <si>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</si>
  <si>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</si>
  <si>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</si>
  <si>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</si>
  <si>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</si>
  <si>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</si>
  <si>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</si>
  <si>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</si>
  <si>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</si>
  <si>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</si>
  <si>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</si>
  <si>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</si>
  <si>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</si>
  <si>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</si>
  <si>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</si>
  <si>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</si>
  <si>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</si>
  <si>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</si>
  <si>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</si>
  <si>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</si>
  <si>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</si>
  <si>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</si>
  <si>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</si>
  <si>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</si>
  <si>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</si>
  <si>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</si>
  <si>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</si>
  <si>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</si>
  <si>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</si>
  <si>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</si>
  <si>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</si>
  <si>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</si>
  <si>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</si>
  <si>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</si>
  <si>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</si>
  <si>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</si>
  <si>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</si>
  <si>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</si>
  <si>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</si>
  <si>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</si>
  <si>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</si>
  <si>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</si>
  <si>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</si>
  <si>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</si>
  <si>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</si>
  <si>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</si>
  <si>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</si>
  <si>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</si>
  <si>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</si>
  <si>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</si>
  <si>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</si>
  <si>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</si>
  <si>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</si>
  <si>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</si>
  <si>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</si>
  <si>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</si>
  <si>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</si>
  <si>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</si>
  <si>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</si>
  <si>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</si>
  <si>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</si>
  <si>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</si>
  <si>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</si>
  <si>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</si>
  <si>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</si>
  <si>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</si>
  <si>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</si>
  <si>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</si>
  <si>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</si>
  <si>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</si>
  <si>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</si>
  <si>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</si>
  <si>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</si>
  <si>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</si>
  <si>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</si>
  <si>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</si>
  <si>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</si>
  <si>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</si>
  <si>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</si>
  <si>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</si>
  <si>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</si>
  <si>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</si>
  <si>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</si>
  <si>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</si>
  <si>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</si>
  <si>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</si>
  <si>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</si>
  <si>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</si>
  <si>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</si>
  <si>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</si>
  <si>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</si>
  <si>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</si>
  <si>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</si>
  <si>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</si>
  <si>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</si>
  <si>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</si>
  <si>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</si>
  <si>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</si>
  <si>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</si>
  <si>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</si>
  <si>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</si>
  <si>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</si>
  <si>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</si>
  <si>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</si>
  <si>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</si>
  <si>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</si>
  <si>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</si>
  <si>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</si>
  <si>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</si>
  <si>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</si>
  <si>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</si>
  <si>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</si>
  <si>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</si>
  <si>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</si>
  <si>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</si>
  <si>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</si>
  <si>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</si>
  <si>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</si>
  <si>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</si>
  <si>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</si>
  <si>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</si>
  <si>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</si>
  <si>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</si>
  <si>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</si>
  <si>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</si>
  <si>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</si>
  <si>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</si>
  <si>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</si>
  <si>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</si>
  <si>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</si>
  <si>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</si>
  <si>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</si>
  <si>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</si>
  <si>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</si>
  <si>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</si>
  <si>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</si>
  <si>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</si>
  <si>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</si>
  <si>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</si>
  <si>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</si>
  <si>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</si>
  <si>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</si>
  <si>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</si>
  <si>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</si>
  <si>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</si>
  <si>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</si>
  <si>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</si>
  <si>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</si>
  <si>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</si>
  <si>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</si>
  <si>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</si>
  <si>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</si>
  <si>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</si>
  <si>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</si>
  <si>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</si>
  <si>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</si>
  <si>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</si>
  <si>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</si>
  <si>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</si>
  <si>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</si>
  <si>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</si>
  <si>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</si>
  <si>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</si>
  <si>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</si>
  <si>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</si>
  <si>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</si>
  <si>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</si>
  <si>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</si>
  <si>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</si>
  <si>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</si>
  <si>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</si>
  <si>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</si>
  <si>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</si>
  <si>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</si>
  <si>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</si>
  <si>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</si>
  <si>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</si>
  <si>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</si>
  <si>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</si>
  <si>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</si>
  <si>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</si>
  <si>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</si>
  <si>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</si>
  <si>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</si>
  <si>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</si>
  <si>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</si>
  <si>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</si>
  <si>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</si>
  <si>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</si>
  <si>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</si>
  <si>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</si>
  <si>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</si>
  <si>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</si>
  <si>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</si>
  <si>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</si>
  <si>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</si>
  <si>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</si>
  <si>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</si>
  <si>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</si>
  <si>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</si>
  <si>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</si>
  <si>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</si>
  <si>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</si>
  <si>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</si>
  <si>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</si>
  <si>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</si>
  <si>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</si>
  <si>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</si>
  <si>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</si>
  <si>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</si>
  <si>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</si>
  <si>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</si>
  <si>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</si>
  <si>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</si>
  <si>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</si>
  <si>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</si>
  <si>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</si>
  <si>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</si>
  <si>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</si>
  <si>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</si>
  <si>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</si>
  <si>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</si>
  <si>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</si>
  <si>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</si>
  <si>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</si>
  <si>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</si>
  <si>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</si>
  <si>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</si>
  <si>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</si>
  <si>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</si>
  <si>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</si>
  <si>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</si>
  <si>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</si>
  <si>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</si>
  <si>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</si>
  <si>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</si>
  <si>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</si>
  <si>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</si>
  <si>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</si>
  <si>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</si>
  <si>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</si>
  <si>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</si>
  <si>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</si>
  <si>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</si>
  <si>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</si>
  <si>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</si>
  <si>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</si>
  <si>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</si>
  <si>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</si>
  <si>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</si>
  <si>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</si>
  <si>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</si>
  <si>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</si>
  <si>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</si>
  <si>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</si>
  <si>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</si>
  <si>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</si>
  <si>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</si>
  <si>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</si>
  <si>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</si>
  <si>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</si>
  <si>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</si>
  <si>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</si>
  <si>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</si>
  <si>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</si>
  <si>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</si>
  <si>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</si>
  <si>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</si>
  <si>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</si>
  <si>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</si>
  <si>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</si>
  <si>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</si>
  <si>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</si>
  <si>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</si>
  <si>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</si>
  <si>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</si>
  <si>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</si>
  <si>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</si>
  <si>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</si>
  <si>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</si>
  <si>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</si>
  <si>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</si>
  <si>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</si>
  <si>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</si>
  <si>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</si>
  <si>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</si>
  <si>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</si>
  <si>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</si>
  <si>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</si>
  <si>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</si>
  <si>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</si>
  <si>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</si>
  <si>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</si>
  <si>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</si>
  <si>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</si>
  <si>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</si>
  <si>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</si>
  <si>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</si>
  <si>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</si>
  <si>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</si>
  <si>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</si>
  <si>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</si>
  <si>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</si>
  <si>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</si>
  <si>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</si>
  <si>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</si>
  <si>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</si>
  <si>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</si>
  <si>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</si>
  <si>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</si>
  <si>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</si>
  <si>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</si>
  <si>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</si>
  <si>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</si>
  <si>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</si>
  <si>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</si>
  <si>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</si>
  <si>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</si>
  <si>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</si>
  <si>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</si>
  <si>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</si>
  <si>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</si>
  <si>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</si>
  <si>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</si>
  <si>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</si>
  <si>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</si>
  <si>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</si>
  <si>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</si>
  <si>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</si>
  <si>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</si>
  <si>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</si>
  <si>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</si>
  <si>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</si>
  <si>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</si>
  <si>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</si>
  <si>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</si>
  <si>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</si>
  <si>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</si>
  <si>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</si>
  <si>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</si>
  <si>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</si>
  <si>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</si>
  <si>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</si>
  <si>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</si>
  <si>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</si>
  <si>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</si>
  <si>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</si>
  <si>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</si>
  <si>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</si>
  <si>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</si>
  <si>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</si>
  <si>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</si>
  <si>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</si>
  <si>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</si>
  <si>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</si>
  <si>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</si>
  <si>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</si>
  <si>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</si>
  <si>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</si>
  <si>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</si>
  <si>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</si>
  <si>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</si>
  <si>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</si>
  <si>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</si>
  <si>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</si>
  <si>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</si>
  <si>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</si>
  <si>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</si>
  <si>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</si>
  <si>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</si>
  <si>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</si>
  <si>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</si>
  <si>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</si>
  <si>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</si>
  <si>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</si>
  <si>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</si>
  <si>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</si>
  <si>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</si>
  <si>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</si>
  <si>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</si>
  <si>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</si>
  <si>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</si>
  <si>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</si>
  <si>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</si>
  <si>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</si>
  <si>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</si>
  <si>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</si>
  <si>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</si>
  <si>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</si>
  <si>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</si>
  <si>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</si>
  <si>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</si>
  <si>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</si>
  <si>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</si>
  <si>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</si>
  <si>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</si>
  <si>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</si>
  <si>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</si>
  <si>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</si>
  <si>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</si>
  <si>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</si>
  <si>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</si>
  <si>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</si>
  <si>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</si>
  <si>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</si>
  <si>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</si>
  <si>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</si>
  <si>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</si>
  <si>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</si>
  <si>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</si>
  <si>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</si>
  <si>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</si>
  <si>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</si>
  <si>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</si>
  <si>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</si>
  <si>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</si>
  <si>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</si>
  <si>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</si>
  <si>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</si>
  <si>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</si>
  <si>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</si>
  <si>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</si>
  <si>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</si>
  <si>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</si>
  <si>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</si>
  <si>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</si>
  <si>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</si>
  <si>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</si>
  <si>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</si>
  <si>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</si>
  <si>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</si>
  <si>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</si>
  <si>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</si>
  <si>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</si>
  <si>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</si>
  <si>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</si>
  <si>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</si>
  <si>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</si>
  <si>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</si>
  <si>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</si>
  <si>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</si>
  <si>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</si>
  <si>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</si>
  <si>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</si>
  <si>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</si>
  <si>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</si>
  <si>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</si>
  <si>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</si>
  <si>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</si>
  <si>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</si>
  <si>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</si>
  <si>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</si>
  <si>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</si>
  <si>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</si>
  <si>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</si>
  <si>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</si>
  <si>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</si>
  <si>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</si>
  <si>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</si>
  <si>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</si>
  <si>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</si>
  <si>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</si>
  <si>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</si>
  <si>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</si>
  <si>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</si>
  <si>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</si>
  <si>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</si>
  <si>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</si>
  <si>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</si>
  <si>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</si>
  <si>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</si>
  <si>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</si>
  <si>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</si>
  <si>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</si>
  <si>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</si>
  <si>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</si>
  <si>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</si>
  <si>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</si>
  <si>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</si>
  <si>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</si>
  <si>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</si>
  <si>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</si>
  <si>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</si>
  <si>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</si>
  <si>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</si>
  <si>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</si>
  <si>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</si>
  <si>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</si>
  <si>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</si>
  <si>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</si>
  <si>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</si>
  <si>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</si>
  <si>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</si>
  <si>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</si>
  <si>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</si>
  <si>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</si>
  <si>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</si>
  <si>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</si>
  <si>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</si>
  <si>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</si>
  <si>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</si>
  <si>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</si>
  <si>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</si>
  <si>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</si>
  <si>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</si>
  <si>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</si>
  <si>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</si>
  <si>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</si>
  <si>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</si>
  <si>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</si>
  <si>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</si>
  <si>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</si>
  <si>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</si>
  <si>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</si>
  <si>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</si>
  <si>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</si>
  <si>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</si>
  <si>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</si>
  <si>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</si>
  <si>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</si>
  <si>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</si>
  <si>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</si>
  <si>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</si>
  <si>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</si>
  <si>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</si>
  <si>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</si>
  <si>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</si>
  <si>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</si>
  <si>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</si>
  <si>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</si>
  <si>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</si>
  <si>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</si>
  <si>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</si>
  <si>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</si>
  <si>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</si>
  <si>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</si>
  <si>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</si>
  <si>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</si>
  <si>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</si>
  <si>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</si>
  <si>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</si>
  <si>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</si>
  <si>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</si>
  <si>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</si>
  <si>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</si>
  <si>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</si>
  <si>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</si>
  <si>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</si>
  <si>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</si>
  <si>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</si>
  <si>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</si>
  <si>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</si>
  <si>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</si>
  <si>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</si>
  <si>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</si>
  <si>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</si>
  <si>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</si>
  <si>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</si>
  <si>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</si>
  <si>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</si>
  <si>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</si>
  <si>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</si>
  <si>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</si>
  <si>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</si>
  <si>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</si>
  <si>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</si>
  <si>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</si>
  <si>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</si>
  <si>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</si>
  <si>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</si>
  <si>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</si>
  <si>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</si>
  <si>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</si>
  <si>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</si>
  <si>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</si>
  <si>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</si>
  <si>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</si>
  <si>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</si>
  <si>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</si>
  <si>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</si>
  <si>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</si>
  <si>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</si>
  <si>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</si>
  <si>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</si>
  <si>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</si>
  <si>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</si>
  <si>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</si>
  <si>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</si>
  <si>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</si>
  <si>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</si>
  <si>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</si>
  <si>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</si>
  <si>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</si>
  <si>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</si>
  <si>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</si>
  <si>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</si>
  <si>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</si>
  <si>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</si>
  <si>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</si>
  <si>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</si>
  <si>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</si>
  <si>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</si>
  <si>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</si>
  <si>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</si>
  <si>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</si>
  <si>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</si>
  <si>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</si>
  <si>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</si>
  <si>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</si>
  <si>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</si>
  <si>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</si>
  <si>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</si>
  <si>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</si>
  <si>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</si>
  <si>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</si>
  <si>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</si>
  <si>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</si>
  <si>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</si>
  <si>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</si>
  <si>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</si>
  <si>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</si>
  <si>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</si>
  <si>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</si>
  <si>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</si>
  <si>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</si>
  <si>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</si>
  <si>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</si>
  <si>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</si>
  <si>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</si>
  <si>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</si>
  <si>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</si>
  <si>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</si>
  <si>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</si>
  <si>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</si>
  <si>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</si>
  <si>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</si>
  <si>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</si>
  <si>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</si>
  <si>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</si>
  <si>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</si>
  <si>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</si>
  <si>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</si>
  <si>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</si>
  <si>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</si>
  <si>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</si>
  <si>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</si>
  <si>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</si>
  <si>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</si>
  <si>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</si>
  <si>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</si>
  <si>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</si>
  <si>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</si>
  <si>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</si>
  <si>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</si>
  <si>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</si>
  <si>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</si>
  <si>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</si>
  <si>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</si>
  <si>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</si>
  <si>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</si>
  <si>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</si>
  <si>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</si>
  <si>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</si>
  <si>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</si>
  <si>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</si>
  <si>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</si>
  <si>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</si>
  <si>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</si>
  <si>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</si>
  <si>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</si>
  <si>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</si>
  <si>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</si>
  <si>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</si>
  <si>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</si>
  <si>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</si>
  <si>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</si>
  <si>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</si>
  <si>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</si>
  <si>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</si>
  <si>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</si>
  <si>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</si>
  <si>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</si>
  <si>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</si>
  <si>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</si>
  <si>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</si>
  <si>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</si>
  <si>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</si>
  <si>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</si>
  <si>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</si>
  <si>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</si>
  <si>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</si>
  <si>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</si>
  <si>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</si>
  <si>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</si>
  <si>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</si>
  <si>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</si>
  <si>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</si>
  <si>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</si>
  <si>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</si>
  <si>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</si>
  <si>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</si>
  <si>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</si>
  <si>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</si>
  <si>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</si>
  <si>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</si>
  <si>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</si>
  <si>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</si>
  <si>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</si>
  <si>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</si>
  <si>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</si>
  <si>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</si>
  <si>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</si>
  <si>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</si>
  <si>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</si>
  <si>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</si>
  <si>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</si>
  <si>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</si>
  <si>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</si>
  <si>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</si>
  <si>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</si>
  <si>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</si>
  <si>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</si>
  <si>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</si>
  <si>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</si>
  <si>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</si>
  <si>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</si>
  <si>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</si>
  <si>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</si>
  <si>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</si>
  <si>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</si>
  <si>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</si>
  <si>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</si>
  <si>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</si>
  <si>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</si>
  <si>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</si>
  <si>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</si>
  <si>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</si>
  <si>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</si>
  <si>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</si>
  <si>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</si>
  <si>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</si>
  <si>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</si>
  <si>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</si>
  <si>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</si>
  <si>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</si>
  <si>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</si>
  <si>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</si>
  <si>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</si>
  <si>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</si>
  <si>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</si>
  <si>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</si>
  <si>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</si>
  <si>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</si>
  <si>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</si>
  <si>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</si>
  <si>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</si>
  <si>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</si>
  <si>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</si>
  <si>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</si>
  <si>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</si>
  <si>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</si>
  <si>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</si>
  <si>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</si>
  <si>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</si>
  <si>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</si>
  <si>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</si>
  <si>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</si>
  <si>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</si>
  <si>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</si>
  <si>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</si>
  <si>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</si>
  <si>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</si>
  <si>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</si>
  <si>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</si>
  <si>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</si>
  <si>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</si>
  <si>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</si>
  <si>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</si>
  <si>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</si>
  <si>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</si>
  <si>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</si>
  <si>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</si>
  <si>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</si>
  <si>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</si>
  <si>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</si>
  <si>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</si>
  <si>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</si>
  <si>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</si>
  <si>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</si>
  <si>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</si>
  <si>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</si>
  <si>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</si>
  <si>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</si>
  <si>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</si>
  <si>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</si>
  <si>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</si>
  <si>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</si>
  <si>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</si>
  <si>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</si>
  <si>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</si>
  <si>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</si>
  <si>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</si>
  <si>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</si>
  <si>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</si>
  <si>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</si>
  <si>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</si>
  <si>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</si>
  <si>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</si>
  <si>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</si>
  <si>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</si>
  <si>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</si>
  <si>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</si>
  <si>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</si>
  <si>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</si>
  <si>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</si>
  <si>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</si>
  <si>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</si>
  <si>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</si>
  <si>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</si>
  <si>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</si>
  <si>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</si>
  <si>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</si>
  <si>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</si>
  <si>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</si>
  <si>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</si>
  <si>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</si>
  <si>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</si>
  <si>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</si>
  <si>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</si>
  <si>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</si>
  <si>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</si>
  <si>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</si>
  <si>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</si>
  <si>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</si>
  <si>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</si>
  <si>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</si>
  <si>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</si>
  <si>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</si>
  <si>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</si>
  <si>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</si>
  <si>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</si>
  <si>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</si>
  <si>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</si>
  <si>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</si>
  <si>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</si>
  <si>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</si>
  <si>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</si>
  <si>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</si>
  <si>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</si>
  <si>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</si>
  <si>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</si>
  <si>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</si>
  <si>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</si>
  <si>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</si>
  <si>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</si>
  <si>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</si>
  <si>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</si>
  <si>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</si>
  <si>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</si>
  <si>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</si>
  <si>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</si>
  <si>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</si>
  <si>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</si>
  <si>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</si>
  <si>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</si>
  <si>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</si>
  <si>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</si>
  <si>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</si>
  <si>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</si>
  <si>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</si>
  <si>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</si>
  <si>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</si>
  <si>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</si>
  <si>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</si>
  <si>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</si>
  <si>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</si>
  <si>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</si>
  <si>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</si>
  <si>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</si>
  <si>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</si>
  <si>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</si>
  <si>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</si>
  <si>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</si>
  <si>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</si>
  <si>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</si>
  <si>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</si>
  <si>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</si>
  <si>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</si>
  <si>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</si>
  <si>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</si>
  <si>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</si>
  <si>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</si>
  <si>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</si>
  <si>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</si>
  <si>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</si>
  <si>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</si>
  <si>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</si>
  <si>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</si>
  <si>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</si>
  <si>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</si>
  <si>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</si>
  <si>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</si>
  <si>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</si>
  <si>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</si>
  <si>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</si>
  <si>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</si>
  <si>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</si>
  <si>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</si>
  <si>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</si>
  <si>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</si>
  <si>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</si>
  <si>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</si>
  <si>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</si>
  <si>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</si>
  <si>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</si>
  <si>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</si>
  <si>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</si>
  <si>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</si>
  <si>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</si>
  <si>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</si>
  <si>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</si>
  <si>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</si>
  <si>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</si>
  <si>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</si>
  <si>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</si>
  <si>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</si>
  <si>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</si>
  <si>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</si>
  <si>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</si>
  <si>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</si>
  <si>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</si>
  <si>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</si>
  <si>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</si>
  <si>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</si>
  <si>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</si>
  <si>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</si>
  <si>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</si>
  <si>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</si>
  <si>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</si>
  <si>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</si>
  <si>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</si>
  <si>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</si>
  <si>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</si>
  <si>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</si>
  <si>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</si>
  <si>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</si>
  <si>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</si>
  <si>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</si>
  <si>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</si>
  <si>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</si>
  <si>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</si>
  <si>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</si>
  <si>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</si>
  <si>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</si>
  <si>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</si>
  <si>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</si>
  <si>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</si>
  <si>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</si>
  <si>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</si>
  <si>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</si>
  <si>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</si>
  <si>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</si>
  <si>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</si>
  <si>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</si>
  <si>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</si>
  <si>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</si>
  <si>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</si>
  <si>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</si>
  <si>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</si>
  <si>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</si>
  <si>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</si>
  <si>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</si>
  <si>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</si>
  <si>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</si>
  <si>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</si>
  <si>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</si>
  <si>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</si>
  <si>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</si>
  <si>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</si>
  <si>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</si>
  <si>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</si>
  <si>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</si>
  <si>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</si>
  <si>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</si>
  <si>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</si>
  <si>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</si>
  <si>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</si>
  <si>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</si>
  <si>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</si>
  <si>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</si>
  <si>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</si>
  <si>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</si>
  <si>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</si>
  <si>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</si>
  <si>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</si>
  <si>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</si>
  <si>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</si>
  <si>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</si>
  <si>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</si>
  <si>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</si>
  <si>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</si>
  <si>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</si>
  <si>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</si>
  <si>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</si>
  <si>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</si>
  <si>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</si>
  <si>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</si>
  <si>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</si>
  <si>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</si>
  <si>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</si>
  <si>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</si>
  <si>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</si>
  <si>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</si>
  <si>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</si>
  <si>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</si>
  <si>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</si>
  <si>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</si>
  <si>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</si>
  <si>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</si>
  <si>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</si>
  <si>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</si>
  <si>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</si>
  <si>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</si>
  <si>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</si>
  <si>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</si>
  <si>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</si>
  <si>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</si>
  <si>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</si>
  <si>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</si>
  <si>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</si>
  <si>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</si>
  <si>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</si>
  <si>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</si>
  <si>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</si>
  <si>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</si>
  <si>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</si>
  <si>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</si>
  <si>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</si>
  <si>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</si>
  <si>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</si>
  <si>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</si>
  <si>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</si>
  <si>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</si>
  <si>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</si>
  <si>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</si>
  <si>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</si>
  <si>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</si>
  <si>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</si>
  <si>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</si>
  <si>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</si>
  <si>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</si>
  <si>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</si>
  <si>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</si>
  <si>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</si>
  <si>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</si>
  <si>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</si>
  <si>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</si>
  <si>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</si>
  <si>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</si>
  <si>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</si>
  <si>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</si>
  <si>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</si>
  <si>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</si>
  <si>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</si>
  <si>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</si>
  <si>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</si>
  <si>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</si>
  <si>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</si>
  <si>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</si>
  <si>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</si>
  <si>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</si>
  <si>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</si>
  <si>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</si>
  <si>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</si>
  <si>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</si>
  <si>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</si>
  <si>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</si>
  <si>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</si>
  <si>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</si>
  <si>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</si>
  <si>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</si>
  <si>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</si>
  <si>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</si>
  <si>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</si>
  <si>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</si>
  <si>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</si>
  <si>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</si>
  <si>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</si>
  <si>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</si>
  <si>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</si>
  <si>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</si>
  <si>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</si>
  <si>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</si>
  <si>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</si>
  <si>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</si>
  <si>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</si>
  <si>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</si>
  <si>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</si>
  <si>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</si>
  <si>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</si>
  <si>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</si>
  <si>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</si>
  <si>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</si>
  <si>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</si>
  <si>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</si>
  <si>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</si>
  <si>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</si>
  <si>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</si>
  <si>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</si>
  <si>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</si>
  <si>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</si>
  <si>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</si>
  <si>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</si>
  <si>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</si>
  <si>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</si>
  <si>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</si>
  <si>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</si>
  <si>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</si>
  <si>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</si>
  <si>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</si>
  <si>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</si>
  <si>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</si>
  <si>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</si>
  <si>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</si>
  <si>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</si>
  <si>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</si>
  <si>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</si>
  <si>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</si>
  <si>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</si>
  <si>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</si>
  <si>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</si>
  <si>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</si>
  <si>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</si>
  <si>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</si>
  <si>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</si>
  <si>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</si>
  <si>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</si>
  <si>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</si>
  <si>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</si>
  <si>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</si>
  <si>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</si>
  <si>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</si>
  <si>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</si>
  <si>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</si>
  <si>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</si>
  <si>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</si>
  <si>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</si>
  <si>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</si>
  <si>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</si>
  <si>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</si>
  <si>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</si>
  <si>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</si>
  <si>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</si>
  <si>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</si>
  <si>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</si>
  <si>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</si>
  <si>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</si>
  <si>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</si>
  <si>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</si>
  <si>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</si>
  <si>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</si>
  <si>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</si>
  <si>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</si>
  <si>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</si>
  <si>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</si>
  <si>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</si>
  <si>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</si>
  <si>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</si>
  <si>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</si>
  <si>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</si>
  <si>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</si>
  <si>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</si>
  <si>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</si>
  <si>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</si>
  <si>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</si>
  <si>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</si>
  <si>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</si>
  <si>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</si>
  <si>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</si>
  <si>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</si>
  <si>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</si>
  <si>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</si>
  <si>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</si>
  <si>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</si>
  <si>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</si>
  <si>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</si>
  <si>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</si>
  <si>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</si>
  <si>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</si>
  <si>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</si>
  <si>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</si>
  <si>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</si>
  <si>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</si>
  <si>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</si>
  <si>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</si>
  <si>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</si>
  <si>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</si>
  <si>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</si>
  <si>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</si>
  <si>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</si>
  <si>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</si>
  <si>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</si>
  <si>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</si>
  <si>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</si>
  <si>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</si>
  <si>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</si>
  <si>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</si>
  <si>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</si>
  <si>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</si>
  <si>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</si>
  <si>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</si>
  <si>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</si>
  <si>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</si>
  <si>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</si>
  <si>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</si>
  <si>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</si>
  <si>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</si>
  <si>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</si>
  <si>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</si>
  <si>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</si>
  <si>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</si>
  <si>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</si>
  <si>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</si>
  <si>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</si>
  <si>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</si>
  <si>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</si>
  <si>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</si>
  <si>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</si>
  <si>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</si>
  <si>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</si>
  <si>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</si>
  <si>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</si>
  <si>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</si>
  <si>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</si>
  <si>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</si>
  <si>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</si>
  <si>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</si>
  <si>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</si>
  <si>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</si>
  <si>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</si>
  <si>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</si>
  <si>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</si>
  <si>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</si>
  <si>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</si>
  <si>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</si>
  <si>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</si>
  <si>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</si>
  <si>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</si>
  <si>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</si>
  <si>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</si>
  <si>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</si>
  <si>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</si>
  <si>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</si>
  <si>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</si>
  <si>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</si>
  <si>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</si>
  <si>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</si>
  <si>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</si>
  <si>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</si>
  <si>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</si>
  <si>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</si>
  <si>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</si>
  <si>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</si>
  <si>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</si>
  <si>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</si>
  <si>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</si>
  <si>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</si>
  <si>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</si>
  <si>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</si>
  <si>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</si>
  <si>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</si>
  <si>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</si>
  <si>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</si>
  <si>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</si>
  <si>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</si>
  <si>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</si>
  <si>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</si>
  <si>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</si>
  <si>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</si>
  <si>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</si>
  <si>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</si>
  <si>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</si>
  <si>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</si>
  <si>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</si>
  <si>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</si>
  <si>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</si>
  <si>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</si>
  <si>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</si>
  <si>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</si>
  <si>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</si>
  <si>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</si>
  <si>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</si>
  <si>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</si>
  <si>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</si>
  <si>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</si>
  <si>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</si>
  <si>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</si>
  <si>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</si>
  <si>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</si>
  <si>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</si>
  <si>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</si>
  <si>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</si>
  <si>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</si>
  <si>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</si>
  <si>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</si>
  <si>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</si>
  <si>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</si>
  <si>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</si>
  <si>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</si>
  <si>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</si>
  <si>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</si>
  <si>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</si>
  <si>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</si>
  <si>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</si>
  <si>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</si>
  <si>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</si>
  <si>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</si>
  <si>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</si>
  <si>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</si>
  <si>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</si>
  <si>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</si>
  <si>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</si>
  <si>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</si>
  <si>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</si>
  <si>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</si>
  <si>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</si>
  <si>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</si>
  <si>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</si>
  <si>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</si>
  <si>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</si>
  <si>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</si>
  <si>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</si>
  <si>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</si>
  <si>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</si>
  <si>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</si>
  <si>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</si>
  <si>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</si>
  <si>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</si>
  <si>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</si>
  <si>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</si>
  <si>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</si>
  <si>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</si>
  <si>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</si>
  <si>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</si>
  <si>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</si>
  <si>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</si>
  <si>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</si>
  <si>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</si>
  <si>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</si>
  <si>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</si>
  <si>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</si>
  <si>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</si>
  <si>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</si>
  <si>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</si>
  <si>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</si>
  <si>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</si>
  <si>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</si>
  <si>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</si>
  <si>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</si>
  <si>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</si>
  <si>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</si>
  <si>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</si>
  <si>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</si>
  <si>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</si>
  <si>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</si>
  <si>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</si>
  <si>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</si>
  <si>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</si>
  <si>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</si>
  <si>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</si>
  <si>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</si>
  <si>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</si>
  <si>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</si>
  <si>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</si>
  <si>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</si>
  <si>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</si>
  <si>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</si>
  <si>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</si>
  <si>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</si>
  <si>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</si>
  <si>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</si>
  <si>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</si>
  <si>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</si>
  <si>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</si>
  <si>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</si>
  <si>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</si>
  <si>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</si>
  <si>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</si>
  <si>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</si>
  <si>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</si>
  <si>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</si>
  <si>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</si>
  <si>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</si>
  <si>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</si>
  <si>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</si>
  <si>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</si>
  <si>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</si>
  <si>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</si>
  <si>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</si>
  <si>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</si>
  <si>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</si>
  <si>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</si>
  <si>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</si>
  <si>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</si>
  <si>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</si>
  <si>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</si>
  <si>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</si>
  <si>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</si>
  <si>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</si>
  <si>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</si>
  <si>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</si>
  <si>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</si>
  <si>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</si>
  <si>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</si>
  <si>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</si>
  <si>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</si>
  <si>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</si>
  <si>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</si>
  <si>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</si>
  <si>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</si>
  <si>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</si>
  <si>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</si>
  <si>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</si>
  <si>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</si>
  <si>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</si>
  <si>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</si>
  <si>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</si>
  <si>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</si>
  <si>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</si>
  <si>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</si>
  <si>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</si>
  <si>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</si>
  <si>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</si>
  <si>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</si>
  <si>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</si>
  <si>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</si>
  <si>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</si>
  <si>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</si>
  <si>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</si>
  <si>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</si>
  <si>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</si>
  <si>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</si>
  <si>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</si>
  <si>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</si>
  <si>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</si>
  <si>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</si>
  <si>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</si>
  <si>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</si>
  <si>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</si>
  <si>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</si>
  <si>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</si>
  <si>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</si>
  <si>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</si>
  <si>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</si>
  <si>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</si>
  <si>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</si>
  <si>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</si>
  <si>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</si>
  <si>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</si>
  <si>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</si>
  <si>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</si>
  <si>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</si>
  <si>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</si>
  <si>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</si>
  <si>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</si>
  <si>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</si>
  <si>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</si>
  <si>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</si>
  <si>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</si>
  <si>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</si>
  <si>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</si>
  <si>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</si>
  <si>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</si>
  <si>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</si>
  <si>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</si>
  <si>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</si>
  <si>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</si>
  <si>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</si>
  <si>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</si>
  <si>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</si>
  <si>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</si>
  <si>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</si>
  <si>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</si>
  <si>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</si>
  <si>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</si>
  <si>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</si>
  <si>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</si>
  <si>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</si>
  <si>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</si>
  <si>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</si>
  <si>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</si>
  <si>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</si>
  <si>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</si>
  <si>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</si>
  <si>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</si>
  <si>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</si>
  <si>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</si>
  <si>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</si>
  <si>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</si>
  <si>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</si>
  <si>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</si>
  <si>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</si>
  <si>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</si>
  <si>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</si>
  <si>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</si>
  <si>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</si>
  <si>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</si>
  <si>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</si>
  <si>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</si>
  <si>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</si>
  <si>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</si>
  <si>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</si>
  <si>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</si>
  <si>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</si>
  <si>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</si>
  <si>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</si>
  <si>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</si>
  <si>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</si>
  <si>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</si>
  <si>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</si>
  <si>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</si>
  <si>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</si>
  <si>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</si>
  <si>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</si>
  <si>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</si>
  <si>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</si>
  <si>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</si>
  <si>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</si>
  <si>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</si>
  <si>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</si>
  <si>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</si>
  <si>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</si>
  <si>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</si>
  <si>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</si>
  <si>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</si>
  <si>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</si>
  <si>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</si>
  <si>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</si>
  <si>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</si>
  <si>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</si>
  <si>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</si>
  <si>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</si>
  <si>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</si>
  <si>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</si>
  <si>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</si>
  <si>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</si>
  <si>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</si>
  <si>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</si>
  <si>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</si>
  <si>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</si>
  <si>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</si>
  <si>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</si>
  <si>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</si>
  <si>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</si>
  <si>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</si>
  <si>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</si>
  <si>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</si>
  <si>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</si>
  <si>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</si>
  <si>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</si>
  <si>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</si>
  <si>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</si>
  <si>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</si>
  <si>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</si>
  <si>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</si>
  <si>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</si>
  <si>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</si>
  <si>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</si>
  <si>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</si>
  <si>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</si>
  <si>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</si>
  <si>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</si>
  <si>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</si>
  <si>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</si>
  <si>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</si>
  <si>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</si>
  <si>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</si>
  <si>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</si>
  <si>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</si>
  <si>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</si>
  <si>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</si>
  <si>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</si>
  <si>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</si>
  <si>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</si>
  <si>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</si>
  <si>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</si>
  <si>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</si>
  <si>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</si>
  <si>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</si>
  <si>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</si>
  <si>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</si>
  <si>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</si>
  <si>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</si>
  <si>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</si>
  <si>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</si>
  <si>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</si>
  <si>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</si>
  <si>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</si>
  <si>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</si>
  <si>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</si>
  <si>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</si>
  <si>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</si>
  <si>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</si>
  <si>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</si>
  <si>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</si>
  <si>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</si>
  <si>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</si>
  <si>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</si>
  <si>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</si>
  <si>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</si>
  <si>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</si>
  <si>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</si>
  <si>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</si>
  <si>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</si>
  <si>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</si>
  <si>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</si>
  <si>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</si>
  <si>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</si>
  <si>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</si>
  <si>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</si>
  <si>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</si>
  <si>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</si>
  <si>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</si>
  <si>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</si>
  <si>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</si>
  <si>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</si>
  <si>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</si>
  <si>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</si>
  <si>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</si>
  <si>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</si>
  <si>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</si>
  <si>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</si>
  <si>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</si>
  <si>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</si>
  <si>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</si>
  <si>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</si>
  <si>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</si>
  <si>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</si>
  <si>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</si>
  <si>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</si>
  <si>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</si>
  <si>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</si>
  <si>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</si>
  <si>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</si>
  <si>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</si>
  <si>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</si>
  <si>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</si>
  <si>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</si>
  <si>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</si>
  <si>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</si>
  <si>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</si>
  <si>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</si>
  <si>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</si>
  <si>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</si>
  <si>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</si>
  <si>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</si>
  <si>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</si>
  <si>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</si>
  <si>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</si>
  <si>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</si>
  <si>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</si>
  <si>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</si>
  <si>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</si>
  <si>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</si>
  <si>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</si>
  <si>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</si>
  <si>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</si>
  <si>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</si>
  <si>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</si>
  <si>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</si>
  <si>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</si>
  <si>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</si>
  <si>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</si>
  <si>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</si>
  <si>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</si>
  <si>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</si>
  <si>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</si>
  <si>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</si>
  <si>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</si>
  <si>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</si>
  <si>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</si>
  <si>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</si>
  <si>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</si>
  <si>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</si>
  <si>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</si>
  <si>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</si>
  <si>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</si>
  <si>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</si>
  <si>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</si>
  <si>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</si>
  <si>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</si>
  <si>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</si>
  <si>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</si>
  <si>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</si>
  <si>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</si>
  <si>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</si>
  <si>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</si>
  <si>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</si>
  <si>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</si>
  <si>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</si>
  <si>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</si>
  <si>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</si>
  <si>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</si>
  <si>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</si>
  <si>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</si>
  <si>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</si>
  <si>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</si>
  <si>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</si>
  <si>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</si>
  <si>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</si>
  <si>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</si>
  <si>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</si>
  <si>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</si>
  <si>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</si>
  <si>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</si>
  <si>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</si>
  <si>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</si>
  <si>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</si>
  <si>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</si>
  <si>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</si>
  <si>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</si>
  <si>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</si>
  <si>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</si>
  <si>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</si>
  <si>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</si>
  <si>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</si>
  <si>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</si>
  <si>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</si>
  <si>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</si>
  <si>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</si>
  <si>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</si>
  <si>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</si>
  <si>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</si>
  <si>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</si>
  <si>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</si>
  <si>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</si>
  <si>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</si>
  <si>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</si>
  <si>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</si>
  <si>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</si>
  <si>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</si>
  <si>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</si>
  <si>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</si>
  <si>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</si>
  <si>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</si>
  <si>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</si>
  <si>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</si>
  <si>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</si>
  <si>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</si>
  <si>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</si>
  <si>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</si>
  <si>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</si>
  <si>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</si>
  <si>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</si>
  <si>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</si>
  <si>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</si>
  <si>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</si>
  <si>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</si>
  <si>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</si>
  <si>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</si>
  <si>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</si>
  <si>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</si>
  <si>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</si>
  <si>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</si>
  <si>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</si>
  <si>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</si>
  <si>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</si>
  <si>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</si>
  <si>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</si>
  <si>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</si>
  <si>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</si>
  <si>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</si>
  <si>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</si>
  <si>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</si>
  <si>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</si>
  <si>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</si>
  <si>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</si>
  <si>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</si>
  <si>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</si>
  <si>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</si>
  <si>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</si>
  <si>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</si>
  <si>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</si>
  <si>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</si>
  <si>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</si>
  <si>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</si>
  <si>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</si>
  <si>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</si>
  <si>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</si>
  <si>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</si>
  <si>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</si>
  <si>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</si>
  <si>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</si>
  <si>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</si>
  <si>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</si>
  <si>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</si>
  <si>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</si>
  <si>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</si>
  <si>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</si>
  <si>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</si>
  <si>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</si>
  <si>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</si>
  <si>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</si>
  <si>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</si>
  <si>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</si>
  <si>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</si>
  <si>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</si>
  <si>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</si>
  <si>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</si>
  <si>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</si>
  <si>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</si>
  <si>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</si>
  <si>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</si>
  <si>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</si>
  <si>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</si>
  <si>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</si>
  <si>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</si>
  <si>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</si>
  <si>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</si>
  <si>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</si>
  <si>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</si>
  <si>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</si>
  <si>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</si>
  <si>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</si>
  <si>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</si>
  <si>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</si>
  <si>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</si>
  <si>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</si>
  <si>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</si>
  <si>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</si>
  <si>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</si>
  <si>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</si>
  <si>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</si>
  <si>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</si>
  <si>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</si>
  <si>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</si>
  <si>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</si>
  <si>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</si>
  <si>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</si>
  <si>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</si>
  <si>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</si>
  <si>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</si>
  <si>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</si>
  <si>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</si>
  <si>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</si>
  <si>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</si>
  <si>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</si>
  <si>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</si>
  <si>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</si>
  <si>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</si>
  <si>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</si>
  <si>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</si>
  <si>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</si>
  <si>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</si>
  <si>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</si>
  <si>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</si>
  <si>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</si>
  <si>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</si>
  <si>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</si>
  <si>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</si>
  <si>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</si>
  <si>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</si>
  <si>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</si>
  <si>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</si>
  <si>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</si>
  <si>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</si>
  <si>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</si>
  <si>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</si>
  <si>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</si>
  <si>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</si>
  <si>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</si>
  <si>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</si>
  <si>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</si>
  <si>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</si>
  <si>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</si>
  <si>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</si>
  <si>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</si>
  <si>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</si>
  <si>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</si>
  <si>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</si>
  <si>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</si>
  <si>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</si>
  <si>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</si>
  <si>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</si>
  <si>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</si>
  <si>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</si>
  <si>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</si>
  <si>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</si>
  <si>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</si>
  <si>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</si>
  <si>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</si>
  <si>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</si>
  <si>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</si>
  <si>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</si>
  <si>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</si>
  <si>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</si>
  <si>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</si>
  <si>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</si>
  <si>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</si>
  <si>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</si>
  <si>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</si>
  <si>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</si>
  <si>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</si>
  <si>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</si>
  <si>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</si>
  <si>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</si>
  <si>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</si>
  <si>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</si>
  <si>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</si>
  <si>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</si>
  <si>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</si>
  <si>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</si>
  <si>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</si>
  <si>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</si>
  <si>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</si>
  <si>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</si>
  <si>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</si>
  <si>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</si>
  <si>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</si>
  <si>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</si>
  <si>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</si>
  <si>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</si>
  <si>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</si>
  <si>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</si>
  <si>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</si>
  <si>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</si>
  <si>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</si>
  <si>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</si>
  <si>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</si>
  <si>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</si>
  <si>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</si>
  <si>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</si>
  <si>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</si>
  <si>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</si>
  <si>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</si>
  <si>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</si>
  <si>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</si>
  <si>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</si>
  <si>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</si>
  <si>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</si>
  <si>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</si>
  <si>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</si>
  <si>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</si>
  <si>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</si>
  <si>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</si>
  <si>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</si>
  <si>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</si>
  <si>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</si>
  <si>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</si>
  <si>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</si>
  <si>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</si>
  <si>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</si>
  <si>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</si>
  <si>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</si>
  <si>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</si>
  <si>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</si>
  <si>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</si>
  <si>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</si>
  <si>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</si>
  <si>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</si>
  <si>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</si>
  <si>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</si>
  <si>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</si>
  <si>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</si>
  <si>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</si>
  <si>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</si>
  <si>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</si>
  <si>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</si>
  <si>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</si>
  <si>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</si>
  <si>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</si>
  <si>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</si>
  <si>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</si>
  <si>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</si>
  <si>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</si>
  <si>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</si>
  <si>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</si>
  <si>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</si>
  <si>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</si>
  <si>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</si>
  <si>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</si>
  <si>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</si>
  <si>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</si>
  <si>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</si>
  <si>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</si>
  <si>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</si>
  <si>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</si>
  <si>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</si>
  <si>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</si>
  <si>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</si>
  <si>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</si>
  <si>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</si>
  <si>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</si>
  <si>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</si>
  <si>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</si>
  <si>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</si>
  <si>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</si>
  <si>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</si>
  <si>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</si>
  <si>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</si>
  <si>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</si>
  <si>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</si>
  <si>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</si>
  <si>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</si>
  <si>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</si>
  <si>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</si>
  <si>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</si>
  <si>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</si>
  <si>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</si>
  <si>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</si>
  <si>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</si>
  <si>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</si>
  <si>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</si>
  <si>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</si>
  <si>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</si>
  <si>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</si>
  <si>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</si>
  <si>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</si>
  <si>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</si>
  <si>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</si>
  <si>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</si>
  <si>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</si>
  <si>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</si>
  <si>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</si>
  <si>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</si>
  <si>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</si>
  <si>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</si>
  <si>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</si>
  <si>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</si>
  <si>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</si>
  <si>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</si>
  <si>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</si>
  <si>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</si>
  <si>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</si>
  <si>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</si>
  <si>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</si>
  <si>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</si>
  <si>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</si>
  <si>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</si>
  <si>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</si>
  <si>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</si>
  <si>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</si>
  <si>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</si>
  <si>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</si>
  <si>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</si>
  <si>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</si>
  <si>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</si>
  <si>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</si>
  <si>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</si>
  <si>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</si>
  <si>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</si>
  <si>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</si>
  <si>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</si>
  <si>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</si>
  <si>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</si>
  <si>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</si>
  <si>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</si>
  <si>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</si>
  <si>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</si>
  <si>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</si>
  <si>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</si>
  <si>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</si>
  <si>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</si>
  <si>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</si>
  <si>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</si>
  <si>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</si>
  <si>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</si>
  <si>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</si>
  <si>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</si>
  <si>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</si>
  <si>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</si>
  <si>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</si>
  <si>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</si>
  <si>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</si>
  <si>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</si>
  <si>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</si>
  <si>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</si>
  <si>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</si>
  <si>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</si>
  <si>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</si>
  <si>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</si>
  <si>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</si>
  <si>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</si>
  <si>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</si>
  <si>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</si>
  <si>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</si>
  <si>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</si>
  <si>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</si>
  <si>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</si>
  <si>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</si>
  <si>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</si>
  <si>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</si>
  <si>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</si>
  <si>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</si>
  <si>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</si>
  <si>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</si>
  <si>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</si>
  <si>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</si>
  <si>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</si>
  <si>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</si>
  <si>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</si>
  <si>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</si>
  <si>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</si>
  <si>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</si>
  <si>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</si>
  <si>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</si>
  <si>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</si>
  <si>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</si>
  <si>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</si>
  <si>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</si>
  <si>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</si>
  <si>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</si>
  <si>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</si>
  <si>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</si>
  <si>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</si>
  <si>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</si>
  <si>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</si>
  <si>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</si>
  <si>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</si>
  <si>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</si>
  <si>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</si>
  <si>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</si>
  <si>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</si>
  <si>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</si>
  <si>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</si>
  <si>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</si>
  <si>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</si>
  <si>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</si>
  <si>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</si>
  <si>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</si>
  <si>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</si>
  <si>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</si>
  <si>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</si>
  <si>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</si>
  <si>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</si>
  <si>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</si>
  <si>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</si>
  <si>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</si>
  <si>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</si>
  <si>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</si>
  <si>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</si>
  <si>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</si>
  <si>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</si>
  <si>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</si>
  <si>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</si>
  <si>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</si>
  <si>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</si>
  <si>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</si>
  <si>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</si>
  <si>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</si>
  <si>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</si>
  <si>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</si>
  <si>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</si>
  <si>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</si>
  <si>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</si>
  <si>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</si>
  <si>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</si>
  <si>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</si>
  <si>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</si>
  <si>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</si>
  <si>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</si>
  <si>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</si>
  <si>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</si>
  <si>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</si>
  <si>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</si>
  <si>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</si>
  <si>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</si>
  <si>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</si>
  <si>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</si>
  <si>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</si>
  <si>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</si>
  <si>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</si>
  <si>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</si>
  <si>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</si>
  <si>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</si>
  <si>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</si>
  <si>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</si>
  <si>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</si>
  <si>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</si>
  <si>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</si>
  <si>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</si>
  <si>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</si>
  <si>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</si>
  <si>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</si>
  <si>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</si>
  <si>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</si>
  <si>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</si>
  <si>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</si>
  <si>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</si>
  <si>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</si>
  <si>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</si>
  <si>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</si>
  <si>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</si>
  <si>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</si>
  <si>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</si>
  <si>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</si>
  <si>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</si>
  <si>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</si>
  <si>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</si>
  <si>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</si>
  <si>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</si>
  <si>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</si>
  <si>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</si>
  <si>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</si>
  <si>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</si>
  <si>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</si>
  <si>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</si>
  <si>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</si>
  <si>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</si>
  <si>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</si>
  <si>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</si>
  <si>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</si>
  <si>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</si>
  <si>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</si>
  <si>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</si>
  <si>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</si>
  <si>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</si>
  <si>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</si>
  <si>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</si>
  <si>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</si>
  <si>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</si>
  <si>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</si>
  <si>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</si>
  <si>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</si>
  <si>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</si>
  <si>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</si>
  <si>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</si>
  <si>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</si>
  <si>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</si>
  <si>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</si>
  <si>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</si>
  <si>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</si>
  <si>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</si>
  <si>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</si>
  <si>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</si>
  <si>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</si>
  <si>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</si>
  <si>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</si>
  <si>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</si>
  <si>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</si>
  <si>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</si>
  <si>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</si>
  <si>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</si>
  <si>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</si>
  <si>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</si>
  <si>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</si>
  <si>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</si>
  <si>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</si>
  <si>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</si>
  <si>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</si>
  <si>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</si>
  <si>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</si>
  <si>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</si>
  <si>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</si>
  <si>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</si>
  <si>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</si>
  <si>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</si>
  <si>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</si>
  <si>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</si>
  <si>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</si>
  <si>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</si>
  <si>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</si>
  <si>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</si>
  <si>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</si>
  <si>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</si>
  <si>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</si>
  <si>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</si>
  <si>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</si>
  <si>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</si>
  <si>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</si>
  <si>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</si>
  <si>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</si>
  <si>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</si>
  <si>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</si>
  <si>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</si>
  <si>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</si>
  <si>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</si>
  <si>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</si>
  <si>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</si>
  <si>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</si>
  <si>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</si>
  <si>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</si>
  <si>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</si>
  <si>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</si>
  <si>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</si>
  <si>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</si>
  <si>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</si>
  <si>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</si>
  <si>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</si>
  <si>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</si>
  <si>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</si>
  <si>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</si>
  <si>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</si>
  <si>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</si>
  <si>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</si>
  <si>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</si>
  <si>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</si>
  <si>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</si>
  <si>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</si>
  <si>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</si>
  <si>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</si>
  <si>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</si>
  <si>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</si>
  <si>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</si>
  <si>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</si>
  <si>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</si>
  <si>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</si>
  <si>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</si>
  <si>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</si>
  <si>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</si>
  <si>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</si>
  <si>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</si>
  <si>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</si>
  <si>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</si>
  <si>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</si>
  <si>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</si>
  <si>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</si>
  <si>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</si>
  <si>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</si>
  <si>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</si>
  <si>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</si>
  <si>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</si>
  <si>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</si>
  <si>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</si>
  <si>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</si>
  <si>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</si>
  <si>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</si>
  <si>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</si>
  <si>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</si>
  <si>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</si>
  <si>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</si>
  <si>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</si>
  <si>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</si>
  <si>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</si>
  <si>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</si>
  <si>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</si>
  <si>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</si>
  <si>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</si>
  <si>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</si>
  <si>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</si>
  <si>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</si>
  <si>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</si>
  <si>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</si>
  <si>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</si>
  <si>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</si>
  <si>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</si>
  <si>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</si>
  <si>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</si>
  <si>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</si>
  <si>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</si>
  <si>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</si>
  <si>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</si>
  <si>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</si>
  <si>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</si>
  <si>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</si>
  <si>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</si>
  <si>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</si>
  <si>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</si>
  <si>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</si>
  <si>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</si>
  <si>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</si>
  <si>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</si>
  <si>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</si>
  <si>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</si>
  <si>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</si>
  <si>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</si>
  <si>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</si>
  <si>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</si>
  <si>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</si>
  <si>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</si>
  <si>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</si>
  <si>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</si>
  <si>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</si>
  <si>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</si>
  <si>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</si>
  <si>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</si>
  <si>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</si>
  <si>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</si>
  <si>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</si>
  <si>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</si>
  <si>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</si>
  <si>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</si>
  <si>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</si>
  <si>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</si>
  <si>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</si>
  <si>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</si>
  <si>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</si>
  <si>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</si>
  <si>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</si>
  <si>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</si>
  <si>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</si>
  <si>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</si>
  <si>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</si>
  <si>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</si>
  <si>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</si>
  <si>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</si>
  <si>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</si>
  <si>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</si>
  <si>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</si>
  <si>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</si>
  <si>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</si>
  <si>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</si>
  <si>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</si>
  <si>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</si>
  <si>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</si>
  <si>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</si>
  <si>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</si>
  <si>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</si>
  <si>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</si>
  <si>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</si>
  <si>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</si>
  <si>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</si>
  <si>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</si>
  <si>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</si>
  <si>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</si>
  <si>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</si>
  <si>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</si>
  <si>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</si>
  <si>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</si>
  <si>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</si>
  <si>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</si>
  <si>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</si>
  <si>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</si>
  <si>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</si>
  <si>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</si>
  <si>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</si>
  <si>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</si>
  <si>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</si>
  <si>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</si>
  <si>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</si>
  <si>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</si>
  <si>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</si>
  <si>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</si>
  <si>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</si>
  <si>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</si>
  <si>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</si>
  <si>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</si>
  <si>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</si>
  <si>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</si>
  <si>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</si>
  <si>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</si>
  <si>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</si>
  <si>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</si>
  <si>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</si>
  <si>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</si>
  <si>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</si>
  <si>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</si>
  <si>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</si>
  <si>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</si>
  <si>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</si>
  <si>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</si>
  <si>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</si>
  <si>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</si>
  <si>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</si>
  <si>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</si>
  <si>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</si>
  <si>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</si>
  <si>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</si>
  <si>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</si>
  <si>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</si>
  <si>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</si>
  <si>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</si>
  <si>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</si>
  <si>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</si>
  <si>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</si>
  <si>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</si>
  <si>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</si>
  <si>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</si>
  <si>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</si>
  <si>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</si>
  <si>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</si>
  <si>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</si>
  <si>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</si>
  <si>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</si>
  <si>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</si>
  <si>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</si>
  <si>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</si>
  <si>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</si>
  <si>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</si>
  <si>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</si>
  <si>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</si>
  <si>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</si>
  <si>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</si>
  <si>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</si>
  <si>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</si>
  <si>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</si>
  <si>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</si>
  <si>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</si>
  <si>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</si>
  <si>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</si>
  <si>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</si>
  <si>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</si>
  <si>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</si>
  <si>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</si>
  <si>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</si>
  <si>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</si>
  <si>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</si>
  <si>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</si>
  <si>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</si>
  <si>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</si>
  <si>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</si>
  <si>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</si>
  <si>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</si>
  <si>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</si>
  <si>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</si>
  <si>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</si>
  <si>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</si>
  <si>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</si>
  <si>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</si>
  <si>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</si>
  <si>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</si>
  <si>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</si>
  <si>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</si>
  <si>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</si>
  <si>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</si>
  <si>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</si>
  <si>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</si>
  <si>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</si>
  <si>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</si>
  <si>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</si>
  <si>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</si>
  <si>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</si>
  <si>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</si>
  <si>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</si>
  <si>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</si>
  <si>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</si>
  <si>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</si>
  <si>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</si>
  <si>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</si>
  <si>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</si>
  <si>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</si>
  <si>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</si>
  <si>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</si>
  <si>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</si>
  <si>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</si>
  <si>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</si>
  <si>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</si>
  <si>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</si>
  <si>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</si>
  <si>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</si>
  <si>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</si>
  <si>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</si>
  <si>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</si>
  <si>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</si>
  <si>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</si>
  <si>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</si>
  <si>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</si>
  <si>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</si>
  <si>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</si>
  <si>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</si>
  <si>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</si>
  <si>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</si>
  <si>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</si>
  <si>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</si>
  <si>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</si>
  <si>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</si>
  <si>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</si>
  <si>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</si>
  <si>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</si>
  <si>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</si>
  <si>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</si>
  <si>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</si>
  <si>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</si>
  <si>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</si>
  <si>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</si>
  <si>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</si>
  <si>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</si>
  <si>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</si>
  <si>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</si>
  <si>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</si>
  <si>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</si>
  <si>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</si>
  <si>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</si>
  <si>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</si>
  <si>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</si>
  <si>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</si>
  <si>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</si>
  <si>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</si>
  <si>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</si>
  <si>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</si>
  <si>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</si>
  <si>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</si>
  <si>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</si>
  <si>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</si>
  <si>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</si>
  <si>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</si>
  <si>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</si>
  <si>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</si>
  <si>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</si>
  <si>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</si>
  <si>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</si>
  <si>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</si>
  <si>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</si>
  <si>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</si>
  <si>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</si>
  <si>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</si>
  <si>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</si>
  <si>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</si>
  <si>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</si>
  <si>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</si>
  <si>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</si>
  <si>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</si>
  <si>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</si>
  <si>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</si>
  <si>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</si>
  <si>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</si>
  <si>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</si>
  <si>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</si>
  <si>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</si>
  <si>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</si>
  <si>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</si>
  <si>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</si>
  <si>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</si>
  <si>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</si>
  <si>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</si>
  <si>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</si>
  <si>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</si>
  <si>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</si>
  <si>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</si>
  <si>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</si>
  <si>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</si>
  <si>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</si>
  <si>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</si>
  <si>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</si>
  <si>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</si>
  <si>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</si>
  <si>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</si>
  <si>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</si>
  <si>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</si>
  <si>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</si>
  <si>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</si>
  <si>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</si>
  <si>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</si>
  <si>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</si>
  <si>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</si>
  <si>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</si>
  <si>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</si>
  <si>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</si>
  <si>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</si>
  <si>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</si>
  <si>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</si>
  <si>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</si>
  <si>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</si>
  <si>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</si>
  <si>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</si>
  <si>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</si>
  <si>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</si>
  <si>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</si>
  <si>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</si>
  <si>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</si>
  <si>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</si>
  <si>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</si>
  <si>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</si>
  <si>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</si>
  <si>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</si>
  <si>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</si>
  <si>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</si>
  <si>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</si>
  <si>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</si>
  <si>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</si>
  <si>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</si>
  <si>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</si>
  <si>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</si>
  <si>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</si>
  <si>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</si>
  <si>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</si>
  <si>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</si>
  <si>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</si>
  <si>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</si>
  <si>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</si>
  <si>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</si>
  <si>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</si>
  <si>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</si>
  <si>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</si>
  <si>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</si>
  <si>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</si>
  <si>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</si>
  <si>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</si>
  <si>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</si>
  <si>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</si>
  <si>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</si>
  <si>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</si>
  <si>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</si>
  <si>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</si>
  <si>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</si>
  <si>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</si>
  <si>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</si>
  <si>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</si>
  <si>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</si>
  <si>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</si>
  <si>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</si>
  <si>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</si>
  <si>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</si>
  <si>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</si>
  <si>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</si>
  <si>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</si>
  <si>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</si>
  <si>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</si>
  <si>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</si>
  <si>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</si>
  <si>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</si>
  <si>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</si>
  <si>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</si>
  <si>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</si>
  <si>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</si>
  <si>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</si>
  <si>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</si>
  <si>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</si>
  <si>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</si>
  <si>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</si>
  <si>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</si>
  <si>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</si>
  <si>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</si>
  <si>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</si>
  <si>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</si>
  <si>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</si>
  <si>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</si>
  <si>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</si>
  <si>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</si>
  <si>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</si>
  <si>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</si>
  <si>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</si>
  <si>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</si>
  <si>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</si>
  <si>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</si>
  <si>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</si>
  <si>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</si>
  <si>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</si>
  <si>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</si>
  <si>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</si>
  <si>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</si>
  <si>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</si>
  <si>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</si>
  <si>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</si>
  <si>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</si>
  <si>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</si>
  <si>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</si>
  <si>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</si>
  <si>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</si>
  <si>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</si>
  <si>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</si>
  <si>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</si>
  <si>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</si>
  <si>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</si>
  <si>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</si>
  <si>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</si>
  <si>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</si>
  <si>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</si>
  <si>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</si>
  <si>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</si>
  <si>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</si>
  <si>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</si>
  <si>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</si>
  <si>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</si>
  <si>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</si>
  <si>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</si>
  <si>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</si>
  <si>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</si>
  <si>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</si>
  <si>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</si>
  <si>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</si>
  <si>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</si>
  <si>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</si>
  <si>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</si>
  <si>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</si>
  <si>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</si>
  <si>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</si>
  <si>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</si>
  <si>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</si>
  <si>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</si>
  <si>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</si>
  <si>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</si>
  <si>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</si>
  <si>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</si>
  <si>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</si>
  <si>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</si>
  <si>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</si>
  <si>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</si>
  <si>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</si>
  <si>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</si>
  <si>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</si>
  <si>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</si>
  <si>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</si>
  <si>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</si>
  <si>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</si>
  <si>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</si>
  <si>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</si>
  <si>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</si>
  <si>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</si>
  <si>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</si>
  <si>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</si>
  <si>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</si>
  <si>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</si>
  <si>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</si>
  <si>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</si>
  <si>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</si>
  <si>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</si>
  <si>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</si>
  <si>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</si>
  <si>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</si>
  <si>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</si>
  <si>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</si>
  <si>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</si>
  <si>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</si>
  <si>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</si>
  <si>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</si>
  <si>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</si>
  <si>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</si>
  <si>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</si>
  <si>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</si>
  <si>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</si>
  <si>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</si>
  <si>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</si>
  <si>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</si>
  <si>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</si>
  <si>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</si>
  <si>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</si>
  <si>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</si>
  <si>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</si>
  <si>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</si>
  <si>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</si>
  <si>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</si>
  <si>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</si>
  <si>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</si>
  <si>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</si>
  <si>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</si>
  <si>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</si>
  <si>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</si>
  <si>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</si>
  <si>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</si>
  <si>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</si>
  <si>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</si>
  <si>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</si>
  <si>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</si>
  <si>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</si>
  <si>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</si>
  <si>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</si>
  <si>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</si>
  <si>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</si>
  <si>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</si>
  <si>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</si>
  <si>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</si>
  <si>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</si>
  <si>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</si>
  <si>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</si>
  <si>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</si>
  <si>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</si>
  <si>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</si>
  <si>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</si>
  <si>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</si>
  <si>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</si>
  <si>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</si>
  <si>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</si>
  <si>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</si>
  <si>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</si>
  <si>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</si>
  <si>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</si>
  <si>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</si>
  <si>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</si>
  <si>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</si>
  <si>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</si>
  <si>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</si>
  <si>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</si>
  <si>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</si>
  <si>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</si>
  <si>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</si>
  <si>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</si>
  <si>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</si>
  <si>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</si>
  <si>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</si>
  <si>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</si>
  <si>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</si>
  <si>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</si>
  <si>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</si>
  <si>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</si>
  <si>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</si>
  <si>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</si>
  <si>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</si>
  <si>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</si>
  <si>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</si>
  <si>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</si>
  <si>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</si>
  <si>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</si>
  <si>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</si>
  <si>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</si>
  <si>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</si>
  <si>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</si>
  <si>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</si>
  <si>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</si>
  <si>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</si>
  <si>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</si>
  <si>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</si>
  <si>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</si>
  <si>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</si>
  <si>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</si>
  <si>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</si>
  <si>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</si>
  <si>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</si>
  <si>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</si>
  <si>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</si>
  <si>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</si>
  <si>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</si>
  <si>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</si>
  <si>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</si>
  <si>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</si>
  <si>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</si>
  <si>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</si>
  <si>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</si>
  <si>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</si>
  <si>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</si>
  <si>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</si>
  <si>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</si>
  <si>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</si>
  <si>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</si>
  <si>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</si>
  <si>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</si>
  <si>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</si>
  <si>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</si>
  <si>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</si>
  <si>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</si>
  <si>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</si>
  <si>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</si>
  <si>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</si>
  <si>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</si>
  <si>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</si>
  <si>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</si>
  <si>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</si>
  <si>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</si>
  <si>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</si>
  <si>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</si>
  <si>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</si>
  <si>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</si>
  <si>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</si>
  <si>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</si>
  <si>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</si>
  <si>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</si>
  <si>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</si>
  <si>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</si>
  <si>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</si>
  <si>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</si>
  <si>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</si>
  <si>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</si>
  <si>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</si>
  <si>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</si>
  <si>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</si>
  <si>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</si>
  <si>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</si>
  <si>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</si>
  <si>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</si>
  <si>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</si>
  <si>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</si>
  <si>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</si>
  <si>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</si>
  <si>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</si>
  <si>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</si>
  <si>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</si>
  <si>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</si>
  <si>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</si>
  <si>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</si>
  <si>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</si>
  <si>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</si>
  <si>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</si>
  <si>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</si>
  <si>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</si>
  <si>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</si>
  <si>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</si>
  <si>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</si>
  <si>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</si>
  <si>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</si>
  <si>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</si>
  <si>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</si>
  <si>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</si>
  <si>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</si>
  <si>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</si>
  <si>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</si>
  <si>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</si>
  <si>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</si>
  <si>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</si>
  <si>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</si>
  <si>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</si>
  <si>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</si>
  <si>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</si>
  <si>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</si>
  <si>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</si>
  <si>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</si>
  <si>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</si>
  <si>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</si>
  <si>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</si>
  <si>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</si>
  <si>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</si>
  <si>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</si>
  <si>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</si>
  <si>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</si>
  <si>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</si>
  <si>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</si>
  <si>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</si>
  <si>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</si>
  <si>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</si>
  <si>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</si>
  <si>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</si>
  <si>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</si>
  <si>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</si>
  <si>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</si>
  <si>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</si>
  <si>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</si>
  <si>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</si>
  <si>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</si>
  <si>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</si>
  <si>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</si>
  <si>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</si>
  <si>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</si>
  <si>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</si>
  <si>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</si>
  <si>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</si>
  <si>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</si>
  <si>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</si>
  <si>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</si>
  <si>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</si>
  <si>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</si>
  <si>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</si>
  <si>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</si>
  <si>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</si>
  <si>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</si>
  <si>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</si>
  <si>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</si>
  <si>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</si>
  <si>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</si>
  <si>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</si>
  <si>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</si>
  <si>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</si>
  <si>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</si>
  <si>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</si>
  <si>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</si>
  <si>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</si>
  <si>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</si>
  <si>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</si>
  <si>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</si>
  <si>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</si>
  <si>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</si>
  <si>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</si>
  <si>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</si>
  <si>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</si>
  <si>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</si>
  <si>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</si>
  <si>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</si>
  <si>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</si>
  <si>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</si>
  <si>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</si>
  <si>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</si>
  <si>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</si>
  <si>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</si>
  <si>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</si>
  <si>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</si>
  <si>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</si>
  <si>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</si>
  <si>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</si>
  <si>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</si>
  <si>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</si>
  <si>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</si>
  <si>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</si>
  <si>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</si>
  <si>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</si>
  <si>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</si>
  <si>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</si>
  <si>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</si>
  <si>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</si>
  <si>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</si>
  <si>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</si>
  <si>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</si>
  <si>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</si>
  <si>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</si>
  <si>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</si>
  <si>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</si>
  <si>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</si>
  <si>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</si>
  <si>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</si>
  <si>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</si>
  <si>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</si>
  <si>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</si>
  <si>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</si>
  <si>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</si>
  <si>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</si>
  <si>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</si>
  <si>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</si>
  <si>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</si>
  <si>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</si>
  <si>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</si>
  <si>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</si>
  <si>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</si>
  <si>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</si>
  <si>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</si>
  <si>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</si>
  <si>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</si>
  <si>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</si>
  <si>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</si>
  <si>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</si>
  <si>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</si>
  <si>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</si>
  <si>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</si>
  <si>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</si>
  <si>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</si>
  <si>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</si>
  <si>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</si>
  <si>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</si>
  <si>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</si>
  <si>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</si>
  <si>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</si>
  <si>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</si>
  <si>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</si>
  <si>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</si>
  <si>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</si>
  <si>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</si>
  <si>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</si>
  <si>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</si>
  <si>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</si>
  <si>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</si>
  <si>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</si>
  <si>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</si>
  <si>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</si>
  <si>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</si>
  <si>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</si>
  <si>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</si>
  <si>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</si>
  <si>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</si>
  <si>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</si>
  <si>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</si>
  <si>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</si>
  <si>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</si>
  <si>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</si>
  <si>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</si>
  <si>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</si>
  <si>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</si>
  <si>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</si>
  <si>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</si>
  <si>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</si>
  <si>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</si>
  <si>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</si>
  <si>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</si>
  <si>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</si>
  <si>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</si>
  <si>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</si>
  <si>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</si>
  <si>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</si>
  <si>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</si>
  <si>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</si>
  <si>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</si>
  <si>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</si>
  <si>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</si>
  <si>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</si>
  <si>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</si>
  <si>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</si>
  <si>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</si>
  <si>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</si>
  <si>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</si>
  <si>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</si>
  <si>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</si>
  <si>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</si>
  <si>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</si>
  <si>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</si>
  <si>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</si>
  <si>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</si>
  <si>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</si>
  <si>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</si>
  <si>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</si>
  <si>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</si>
  <si>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</si>
  <si>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</si>
  <si>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</si>
  <si>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</si>
  <si>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</si>
  <si>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</si>
  <si>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</si>
  <si>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</si>
  <si>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</si>
  <si>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</si>
  <si>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</si>
  <si>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</si>
  <si>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</si>
  <si>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</si>
  <si>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</si>
  <si>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</si>
  <si>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</si>
  <si>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</si>
  <si>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</si>
  <si>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</si>
  <si>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</si>
  <si>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</si>
  <si>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</si>
  <si>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</si>
  <si>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</si>
  <si>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</si>
  <si>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</si>
  <si>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</si>
  <si>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</si>
  <si>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</si>
  <si>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</si>
  <si>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</si>
  <si>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</si>
  <si>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</si>
  <si>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</si>
  <si>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</si>
  <si>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</si>
  <si>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</si>
  <si>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</si>
  <si>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</si>
  <si>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</si>
  <si>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</si>
  <si>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</si>
  <si>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</si>
  <si>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</si>
  <si>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</si>
  <si>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</si>
  <si>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</si>
  <si>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</si>
  <si>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</si>
  <si>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</si>
  <si>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</si>
  <si>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</si>
  <si>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</si>
  <si>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</si>
  <si>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</si>
  <si>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</si>
  <si>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</si>
  <si>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</si>
  <si>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</si>
  <si>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</si>
  <si>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</si>
  <si>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</si>
  <si>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</si>
  <si>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</si>
  <si>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</si>
  <si>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</si>
  <si>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</si>
  <si>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</si>
  <si>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</si>
  <si>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</si>
  <si>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</si>
  <si>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</si>
  <si>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</si>
  <si>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</si>
  <si>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</si>
  <si>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</si>
  <si>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</si>
  <si>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</si>
  <si>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</si>
  <si>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</si>
  <si>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</si>
  <si>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</si>
  <si>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</si>
  <si>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</si>
  <si>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</si>
  <si>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</si>
  <si>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</si>
  <si>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</si>
  <si>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</si>
  <si>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</si>
  <si>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</si>
  <si>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</si>
  <si>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</si>
  <si>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</si>
  <si>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</si>
  <si>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</si>
  <si>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</si>
  <si>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</si>
  <si>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</si>
  <si>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</si>
  <si>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</si>
  <si>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</si>
  <si>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</si>
  <si>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</si>
  <si>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</si>
  <si>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</si>
  <si>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</si>
  <si>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</si>
  <si>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</si>
  <si>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</si>
  <si>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</si>
  <si>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</si>
  <si>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</si>
  <si>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</si>
  <si>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</si>
  <si>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</si>
  <si>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</si>
  <si>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</si>
  <si>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</si>
  <si>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</si>
  <si>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</si>
  <si>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</si>
  <si>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</si>
  <si>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</si>
  <si>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</si>
  <si>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</si>
  <si>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</si>
  <si>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</si>
  <si>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</si>
  <si>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</si>
  <si>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</si>
  <si>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</si>
  <si>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</si>
  <si>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</si>
  <si>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</si>
  <si>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</si>
  <si>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</si>
  <si>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</si>
  <si>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</si>
  <si>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</si>
  <si>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</si>
  <si>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</si>
  <si>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</si>
  <si>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</si>
  <si>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</si>
  <si>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</si>
  <si>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</si>
  <si>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</si>
  <si>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</si>
  <si>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</si>
  <si>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</si>
  <si>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</si>
  <si>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</si>
  <si>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</si>
  <si>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</si>
  <si>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</si>
  <si>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</si>
  <si>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</si>
  <si>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</si>
  <si>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</si>
  <si>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</si>
  <si>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</si>
  <si>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</si>
  <si>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</si>
  <si>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</si>
  <si>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</si>
  <si>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</si>
  <si>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</si>
  <si>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</si>
  <si>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</si>
  <si>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</si>
  <si>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</si>
  <si>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</si>
  <si>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</si>
  <si>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</si>
  <si>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</si>
  <si>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</si>
  <si>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</si>
  <si>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</si>
  <si>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</si>
  <si>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</si>
  <si>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</si>
  <si>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</si>
  <si>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</si>
  <si>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</si>
  <si>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</si>
  <si>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</si>
  <si>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</si>
  <si>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</si>
  <si>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</si>
  <si>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</si>
  <si>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</si>
  <si>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</si>
  <si>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</si>
  <si>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</si>
  <si>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</si>
  <si>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</si>
  <si>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</si>
  <si>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</si>
  <si>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</si>
  <si>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</si>
  <si>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</si>
  <si>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</si>
  <si>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</si>
  <si>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</si>
  <si>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</si>
  <si>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</si>
  <si>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</si>
  <si>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</si>
  <si>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</si>
  <si>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</si>
  <si>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</si>
  <si>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</si>
  <si>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</si>
  <si>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</si>
  <si>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</si>
  <si>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</si>
  <si>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</si>
  <si>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</si>
  <si>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</si>
  <si>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</si>
  <si>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</si>
  <si>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</si>
  <si>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</si>
  <si>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</si>
  <si>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</si>
  <si>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</si>
  <si>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</si>
  <si>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</si>
  <si>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</si>
  <si>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</si>
  <si>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</si>
  <si>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</si>
  <si>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</si>
  <si>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</si>
  <si>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</si>
  <si>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</si>
  <si>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</si>
  <si>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</si>
  <si>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</si>
  <si>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</si>
  <si>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</si>
  <si>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</si>
  <si>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</si>
  <si>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</si>
  <si>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</si>
  <si>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</si>
  <si>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</si>
  <si>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</si>
  <si>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</si>
  <si>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</si>
  <si>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</si>
  <si>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</si>
  <si>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</si>
  <si>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</si>
  <si>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</si>
  <si>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</si>
  <si>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</si>
  <si>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</si>
  <si>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</si>
  <si>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</si>
  <si>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</si>
  <si>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</si>
  <si>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</si>
  <si>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</si>
  <si>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</si>
  <si>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</si>
  <si>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</si>
  <si>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</si>
  <si>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</si>
  <si>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</si>
  <si>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</si>
  <si>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</si>
  <si>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</si>
  <si>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</si>
  <si>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</si>
  <si>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</si>
  <si>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</si>
  <si>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</si>
  <si>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</si>
  <si>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</si>
  <si>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</si>
  <si>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</si>
  <si>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</si>
  <si>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</si>
  <si>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</si>
  <si>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</si>
  <si>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</si>
  <si>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</si>
  <si>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</si>
  <si>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</si>
  <si>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</si>
  <si>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</si>
  <si>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</si>
  <si>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</si>
  <si>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</si>
  <si>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</si>
  <si>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</si>
  <si>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</si>
  <si>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</si>
  <si>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</si>
  <si>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</si>
  <si>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</si>
  <si>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</si>
  <si>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</si>
  <si>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</si>
  <si>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</si>
  <si>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</si>
  <si>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</si>
  <si>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</si>
  <si>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</si>
  <si>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</si>
  <si>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</si>
  <si>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</si>
  <si>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</si>
  <si>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</si>
  <si>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</si>
  <si>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</si>
  <si>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</si>
  <si>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</si>
  <si>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</si>
  <si>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</si>
  <si>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</si>
  <si>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</si>
  <si>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</si>
  <si>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</si>
  <si>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</si>
  <si>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</si>
  <si>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</si>
  <si>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</si>
  <si>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</si>
  <si>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</si>
  <si>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</si>
  <si>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</si>
  <si>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</si>
  <si>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</si>
  <si>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</si>
  <si>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</si>
  <si>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</si>
  <si>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</si>
  <si>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</si>
  <si>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</si>
  <si>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</si>
  <si>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</si>
  <si>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</si>
  <si>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</si>
  <si>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</si>
  <si>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</si>
  <si>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</si>
  <si>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</si>
  <si>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</si>
  <si>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</si>
  <si>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</si>
  <si>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</si>
  <si>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</si>
  <si>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</si>
  <si>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</si>
  <si>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</si>
  <si>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</si>
  <si>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</si>
  <si>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</si>
  <si>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</si>
  <si>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</si>
  <si>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</si>
  <si>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</si>
  <si>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</si>
  <si>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</si>
  <si>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</si>
  <si>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</si>
  <si>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</si>
  <si>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</si>
  <si>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</si>
  <si>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</si>
  <si>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</si>
  <si>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</si>
  <si>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</si>
  <si>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</si>
  <si>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</si>
  <si>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</si>
  <si>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</si>
  <si>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</si>
  <si>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</si>
  <si>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</si>
  <si>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</si>
  <si>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</si>
  <si>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</si>
  <si>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</si>
  <si>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</si>
  <si>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</si>
  <si>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</si>
  <si>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</si>
  <si>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</si>
  <si>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</si>
  <si>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</si>
  <si>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</si>
  <si>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</si>
  <si>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</si>
  <si>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</si>
  <si>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</si>
  <si>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</si>
  <si>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</si>
  <si>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</si>
  <si>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</si>
  <si>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</si>
  <si>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</si>
  <si>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</si>
  <si>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</si>
  <si>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</si>
  <si>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</si>
  <si>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</si>
  <si>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</si>
  <si>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</si>
  <si>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</si>
  <si>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</si>
  <si>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</si>
  <si>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</si>
  <si>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</si>
  <si>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</si>
  <si>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</si>
  <si>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</si>
  <si>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</si>
  <si>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</si>
  <si>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</si>
  <si>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</si>
  <si>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</si>
  <si>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</si>
  <si>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</si>
  <si>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</si>
  <si>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</si>
  <si>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</si>
  <si>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</si>
  <si>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</si>
  <si>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</si>
  <si>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</si>
  <si>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</si>
  <si>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</si>
  <si>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</si>
  <si>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</si>
  <si>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</si>
  <si>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</si>
  <si>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</si>
  <si>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</si>
  <si>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</si>
  <si>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</si>
  <si>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</si>
  <si>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</si>
  <si>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</si>
  <si>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</si>
  <si>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</si>
  <si>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</si>
  <si>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</si>
  <si>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</si>
  <si>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</si>
  <si>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</si>
  <si>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</si>
  <si>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</si>
  <si>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</si>
  <si>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</si>
  <si>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</si>
  <si>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</si>
  <si>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</si>
  <si>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</si>
  <si>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</si>
  <si>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</si>
  <si>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</si>
  <si>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</si>
  <si>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</si>
  <si>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</si>
  <si>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</si>
  <si>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</si>
  <si>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</si>
  <si>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</si>
  <si>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</si>
  <si>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</si>
  <si>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</si>
  <si>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</si>
  <si>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</si>
  <si>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</si>
  <si>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</si>
  <si>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</si>
  <si>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</si>
  <si>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</si>
  <si>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</si>
  <si>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</si>
  <si>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</si>
  <si>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</si>
  <si>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</si>
  <si>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</si>
  <si>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</si>
  <si>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</si>
  <si>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</si>
  <si>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</si>
  <si>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</si>
  <si>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</si>
  <si>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</si>
  <si>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</si>
  <si>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</si>
  <si>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</si>
  <si>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</si>
  <si>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</si>
  <si>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</si>
  <si>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</si>
  <si>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</si>
  <si>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</si>
  <si>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</si>
  <si>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</si>
  <si>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</si>
  <si>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</si>
  <si>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</si>
  <si>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</si>
  <si>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</si>
  <si>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</si>
  <si>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</si>
  <si>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</si>
  <si>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</si>
  <si>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</si>
  <si>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</si>
  <si>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</si>
  <si>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</si>
  <si>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</si>
  <si>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</si>
  <si>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</si>
  <si>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</si>
  <si>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</si>
  <si>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</si>
  <si>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</si>
  <si>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</si>
  <si>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</si>
  <si>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</si>
  <si>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</si>
  <si>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</si>
  <si>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</si>
  <si>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</si>
  <si>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</si>
  <si>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</si>
  <si>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</si>
  <si>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</si>
  <si>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</si>
  <si>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</si>
  <si>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</si>
  <si>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</si>
  <si>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</si>
  <si>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</si>
  <si>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</si>
  <si>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</si>
  <si>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</si>
  <si>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</si>
  <si>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</si>
  <si>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</si>
  <si>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</si>
  <si>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</si>
  <si>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</si>
  <si>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</si>
  <si>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</si>
  <si>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</si>
  <si>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</si>
  <si>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</si>
  <si>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</si>
  <si>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</si>
  <si>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</si>
  <si>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</si>
  <si>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</si>
  <si>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</si>
  <si>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</si>
  <si>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</si>
  <si>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</si>
  <si>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</si>
  <si>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</si>
  <si>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</si>
  <si>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</si>
  <si>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</si>
  <si>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</si>
  <si>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</si>
  <si>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</si>
  <si>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</si>
  <si>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</si>
  <si>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</si>
  <si>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</si>
  <si>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</si>
  <si>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</si>
  <si>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</si>
  <si>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</si>
  <si>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</si>
  <si>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</si>
  <si>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</si>
  <si>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</si>
  <si>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</si>
  <si>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</si>
  <si>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</si>
  <si>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</si>
  <si>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</si>
  <si>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</si>
  <si>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</si>
  <si>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</si>
  <si>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</si>
  <si>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</si>
  <si>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</si>
  <si>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</si>
  <si>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</si>
  <si>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</si>
  <si>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</si>
  <si>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</si>
  <si>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</si>
  <si>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</si>
  <si>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</si>
  <si>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</si>
  <si>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</si>
  <si>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</si>
  <si>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</si>
  <si>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</si>
  <si>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</si>
  <si>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</si>
  <si>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</si>
  <si>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</si>
  <si>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</si>
  <si>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</si>
  <si>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</si>
  <si>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</si>
  <si>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</si>
  <si>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</si>
  <si>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</si>
  <si>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</si>
  <si>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</si>
  <si>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</si>
  <si>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</si>
  <si>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</si>
  <si>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</si>
  <si>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</si>
  <si>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</si>
  <si>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</si>
  <si>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</si>
  <si>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</si>
  <si>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</si>
  <si>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</si>
  <si>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</si>
  <si>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</si>
  <si>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</si>
  <si>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</si>
  <si>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</si>
  <si>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</si>
  <si>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</si>
  <si>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</si>
  <si>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</si>
  <si>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</si>
  <si>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</si>
  <si>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</si>
  <si>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</si>
  <si>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</si>
  <si>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</si>
  <si>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</si>
  <si>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</si>
  <si>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</si>
  <si>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</si>
  <si>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</si>
  <si>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</si>
  <si>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</si>
  <si>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</si>
  <si>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</si>
  <si>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</si>
  <si>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</si>
  <si>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</si>
  <si>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</si>
  <si>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</si>
  <si>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</si>
  <si>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</si>
  <si>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</si>
  <si>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</si>
  <si>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</si>
  <si>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</si>
  <si>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</si>
  <si>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</si>
  <si>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</si>
  <si>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</si>
  <si>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</si>
  <si>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</si>
  <si>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</si>
  <si>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</si>
  <si>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</si>
  <si>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</si>
  <si>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</si>
  <si>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</si>
  <si>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</si>
  <si>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</si>
  <si>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</si>
  <si>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</si>
  <si>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</si>
  <si>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</si>
  <si>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</si>
  <si>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</si>
  <si>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</si>
  <si>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</si>
  <si>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</si>
  <si>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</si>
  <si>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</si>
  <si>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</si>
  <si>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</si>
  <si>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</si>
  <si>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</si>
  <si>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</si>
  <si>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</si>
  <si>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</si>
  <si>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</si>
  <si>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</si>
  <si>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</si>
  <si>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</si>
  <si>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</si>
  <si>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</si>
  <si>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</si>
  <si>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</si>
  <si>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</si>
  <si>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</si>
  <si>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</si>
  <si>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</si>
  <si>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</si>
  <si>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</si>
  <si>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</si>
  <si>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</si>
  <si>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</si>
  <si>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</si>
  <si>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</si>
  <si>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</si>
  <si>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</si>
  <si>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</si>
  <si>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</si>
  <si>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</si>
  <si>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</si>
  <si>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</si>
  <si>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</si>
  <si>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</si>
  <si>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</si>
  <si>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</si>
  <si>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</si>
  <si>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</si>
  <si>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</si>
  <si>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</si>
  <si>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</si>
  <si>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</si>
  <si>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</si>
  <si>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</si>
  <si>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</si>
  <si>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</si>
  <si>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</si>
  <si>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</si>
  <si>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</si>
  <si>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</si>
  <si>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</si>
  <si>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</si>
  <si>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</si>
  <si>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</si>
  <si>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</si>
  <si>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</si>
  <si>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</si>
  <si>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</si>
  <si>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</si>
  <si>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</si>
  <si>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</si>
  <si>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</si>
  <si>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</si>
  <si>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</si>
  <si>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</si>
  <si>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</si>
  <si>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</si>
  <si>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</si>
  <si>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</si>
  <si>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</si>
  <si>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</si>
  <si>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</si>
  <si>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</si>
  <si>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</si>
  <si>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</si>
  <si>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</si>
  <si>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</si>
  <si>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</si>
  <si>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</si>
  <si>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</si>
  <si>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</si>
  <si>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</si>
  <si>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</si>
  <si>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</si>
  <si>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</si>
  <si>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</si>
  <si>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</si>
  <si>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</si>
  <si>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</si>
  <si>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</si>
  <si>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</si>
  <si>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</si>
  <si>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</si>
  <si>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</si>
  <si>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</si>
  <si>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</si>
  <si>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</si>
  <si>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</si>
  <si>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</si>
  <si>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</si>
  <si>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</si>
  <si>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</si>
  <si>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</si>
  <si>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</si>
  <si>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</si>
  <si>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</si>
  <si>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</si>
  <si>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</si>
  <si>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</si>
  <si>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</si>
  <si>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</si>
  <si>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</si>
  <si>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</si>
  <si>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</si>
  <si>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</si>
  <si>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</si>
  <si>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</si>
  <si>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</si>
  <si>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</si>
  <si>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</si>
  <si>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</si>
  <si>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</si>
  <si>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</si>
  <si>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</si>
  <si>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</si>
  <si>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</si>
  <si>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</si>
  <si>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</si>
  <si>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</si>
  <si>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</si>
  <si>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</si>
  <si>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</si>
  <si>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</si>
  <si>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</si>
  <si>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</si>
  <si>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</si>
  <si>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</si>
  <si>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</si>
  <si>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</si>
  <si>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</si>
  <si>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</si>
  <si>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</si>
  <si>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</si>
  <si>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</si>
  <si>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</si>
  <si>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</si>
  <si>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</si>
  <si>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</si>
  <si>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</si>
  <si>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</si>
  <si>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</si>
  <si>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</si>
  <si>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</si>
  <si>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</si>
  <si>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</si>
  <si>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</si>
  <si>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</si>
  <si>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</si>
  <si>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</si>
  <si>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</si>
  <si>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</si>
  <si>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</si>
  <si>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</si>
  <si>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</si>
  <si>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</si>
  <si>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</si>
  <si>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</si>
  <si>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</si>
  <si>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</si>
  <si>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</si>
  <si>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</si>
  <si>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</si>
  <si>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</si>
  <si>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</si>
  <si>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</si>
  <si>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</si>
  <si>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</si>
  <si>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</si>
  <si>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</si>
  <si>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</si>
  <si>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</si>
  <si>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</si>
  <si>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</si>
  <si>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</si>
  <si>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</si>
  <si>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</si>
  <si>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</si>
  <si>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</si>
  <si>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</si>
  <si>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</si>
  <si>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</si>
  <si>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</si>
  <si>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</si>
  <si>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</si>
  <si>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</si>
  <si>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</si>
  <si>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</si>
  <si>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</si>
  <si>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</si>
  <si>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</si>
  <si>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</si>
  <si>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</si>
  <si>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</si>
  <si>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</si>
  <si>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</si>
  <si>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</si>
  <si>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</si>
  <si>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</si>
  <si>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</si>
  <si>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</si>
  <si>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</si>
  <si>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</si>
  <si>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</si>
  <si>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</si>
  <si>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</si>
  <si>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</si>
  <si>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</si>
  <si>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</si>
  <si>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</si>
  <si>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</si>
  <si>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</si>
  <si>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</si>
  <si>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</si>
  <si>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</si>
  <si>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</si>
  <si>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</si>
  <si>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</si>
  <si>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</si>
  <si>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</si>
  <si>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</si>
  <si>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</si>
  <si>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</si>
  <si>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</si>
  <si>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</si>
  <si>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</si>
  <si>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</si>
  <si>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</si>
  <si>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</si>
  <si>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</si>
  <si>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</si>
  <si>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</si>
  <si>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</si>
  <si>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</si>
  <si>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</si>
  <si>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</si>
  <si>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</si>
  <si>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</si>
  <si>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</si>
  <si>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</si>
  <si>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</si>
  <si>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</si>
  <si>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</si>
  <si>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</si>
  <si>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</si>
  <si>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</si>
  <si>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</si>
  <si>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</si>
  <si>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</si>
  <si>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</si>
  <si>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</si>
  <si>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</si>
  <si>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</si>
  <si>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</si>
  <si>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</si>
  <si>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</si>
  <si>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</si>
  <si>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</si>
  <si>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</si>
  <si>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</si>
  <si>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</si>
  <si>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</si>
  <si>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</si>
  <si>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</si>
  <si>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</si>
  <si>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</si>
  <si>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</si>
  <si>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</si>
  <si>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</si>
  <si>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</si>
  <si>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</si>
  <si>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</si>
  <si>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</si>
  <si>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</si>
  <si>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</si>
  <si>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</si>
  <si>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</si>
  <si>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</si>
  <si>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</si>
  <si>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</si>
  <si>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</si>
  <si>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</si>
  <si>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</si>
  <si>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</si>
  <si>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</si>
  <si>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</si>
  <si>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</si>
  <si>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</si>
  <si>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</si>
  <si>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</si>
  <si>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</si>
  <si>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</si>
  <si>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</si>
  <si>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</si>
  <si>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</si>
  <si>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</si>
  <si>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</si>
  <si>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</si>
  <si>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</si>
  <si>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</si>
  <si>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</si>
  <si>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</si>
  <si>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</si>
  <si>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</si>
  <si>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</si>
  <si>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</si>
  <si>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</si>
  <si>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</si>
  <si>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</si>
  <si>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</si>
  <si>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</si>
  <si>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</si>
  <si>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</si>
  <si>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</si>
  <si>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</si>
  <si>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</si>
  <si>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</si>
  <si>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</si>
  <si>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</si>
  <si>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</si>
  <si>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</si>
  <si>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</si>
  <si>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</si>
  <si>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</si>
  <si>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</si>
  <si>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</si>
  <si>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</si>
  <si>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</si>
  <si>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</si>
  <si>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</si>
  <si>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</si>
  <si>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</si>
  <si>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</si>
  <si>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</si>
  <si>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</si>
  <si>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</si>
  <si>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</si>
  <si>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</si>
  <si>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</si>
  <si>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</si>
  <si>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</si>
  <si>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</si>
  <si>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</si>
  <si>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</si>
  <si>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</si>
  <si>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</si>
  <si>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</si>
  <si>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</si>
  <si>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</si>
  <si>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</si>
  <si>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</si>
  <si>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</si>
  <si>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</si>
  <si>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</si>
  <si>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</si>
  <si>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</si>
  <si>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</si>
  <si>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</si>
  <si>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</si>
  <si>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</si>
  <si>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</si>
  <si>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</si>
  <si>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</si>
  <si>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</si>
  <si>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</si>
  <si>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</si>
  <si>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</si>
  <si>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</si>
  <si>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</si>
  <si>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</si>
  <si>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</si>
  <si>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</si>
  <si>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</si>
  <si>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</si>
  <si>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</si>
  <si>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</si>
  <si>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</si>
  <si>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</si>
  <si>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</si>
  <si>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</si>
  <si>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</si>
  <si>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</si>
  <si>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</si>
  <si>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</si>
  <si>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</si>
  <si>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</si>
  <si>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</si>
  <si>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</si>
  <si>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</si>
  <si>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</si>
  <si>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</si>
  <si>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</si>
  <si>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</si>
  <si>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</si>
  <si>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</si>
  <si>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</si>
  <si>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</si>
  <si>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</si>
  <si>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</si>
  <si>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</si>
  <si>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</si>
  <si>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</si>
  <si>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</si>
  <si>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</si>
  <si>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</si>
  <si>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</si>
  <si>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</si>
  <si>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</si>
  <si>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</si>
  <si>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</si>
  <si>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</si>
  <si>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</si>
  <si>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</si>
  <si>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</si>
  <si>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</si>
  <si>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</si>
  <si>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</si>
  <si>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</si>
  <si>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</si>
  <si>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</si>
  <si>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</si>
  <si>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</si>
  <si>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</si>
  <si>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</si>
  <si>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</si>
  <si>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</si>
  <si>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</si>
  <si>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</si>
  <si>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</si>
  <si>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</si>
  <si>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</si>
  <si>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</si>
  <si>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</si>
  <si>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</si>
  <si>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</si>
  <si>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</si>
  <si>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</si>
  <si>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</si>
  <si>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</si>
  <si>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</si>
  <si>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</si>
  <si>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</si>
  <si>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</si>
  <si>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</si>
  <si>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</si>
  <si>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</si>
  <si>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</si>
  <si>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</si>
  <si>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</si>
  <si>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</si>
  <si>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</si>
  <si>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</si>
  <si>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</si>
  <si>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</si>
  <si>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</si>
  <si>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</si>
  <si>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</si>
  <si>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</si>
  <si>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</si>
  <si>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</si>
  <si>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</si>
  <si>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</si>
  <si>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</si>
  <si>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</si>
  <si>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</si>
  <si>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</si>
  <si>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</si>
  <si>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</si>
  <si>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</si>
  <si>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</si>
  <si>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</si>
  <si>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</si>
  <si>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</si>
  <si>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</si>
  <si>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</si>
  <si>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</si>
  <si>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</si>
  <si>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</si>
  <si>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</si>
  <si>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</si>
  <si>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</si>
  <si>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</si>
  <si>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</si>
  <si>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</si>
  <si>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</si>
  <si>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</si>
  <si>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</si>
  <si>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</si>
  <si>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</si>
  <si>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</si>
  <si>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</si>
  <si>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</si>
  <si>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</si>
  <si>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</si>
  <si>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</si>
  <si>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</si>
  <si>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</si>
  <si>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</si>
  <si>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</si>
  <si>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</si>
  <si>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</si>
  <si>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</si>
  <si>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</si>
  <si>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</si>
  <si>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</si>
  <si>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</si>
  <si>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</si>
  <si>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</si>
  <si>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</si>
  <si>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</si>
  <si>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</si>
  <si>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</si>
  <si>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</si>
  <si>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</si>
  <si>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</si>
  <si>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</si>
  <si>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</si>
  <si>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</si>
  <si>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</si>
  <si>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</si>
  <si>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</si>
  <si>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</si>
  <si>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</si>
  <si>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</si>
  <si>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</si>
  <si>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</si>
  <si>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</si>
  <si>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</si>
  <si>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</si>
  <si>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</si>
  <si>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</si>
  <si>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</si>
  <si>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</si>
  <si>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</si>
  <si>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</si>
  <si>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</si>
  <si>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</si>
  <si>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</si>
  <si>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</si>
  <si>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</si>
  <si>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</si>
  <si>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</si>
  <si>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</si>
  <si>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</si>
  <si>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</si>
  <si>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</si>
  <si>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</si>
  <si>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</si>
  <si>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</si>
  <si>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</si>
  <si>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</si>
  <si>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</si>
  <si>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</si>
  <si>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</si>
  <si>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</si>
  <si>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</si>
  <si>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</si>
  <si>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</si>
  <si>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</si>
  <si>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</si>
  <si>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</si>
  <si>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</si>
  <si>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</si>
  <si>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</si>
  <si>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</si>
  <si>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</si>
  <si>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</si>
  <si>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</si>
  <si>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</si>
  <si>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</si>
  <si>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</si>
  <si>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</si>
  <si>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</si>
  <si>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</si>
  <si>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</si>
  <si>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</si>
  <si>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</si>
  <si>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</si>
  <si>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</si>
  <si>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</si>
  <si>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</si>
  <si>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</si>
  <si>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</si>
  <si>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</si>
  <si>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</si>
  <si>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</si>
  <si>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</si>
  <si>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</si>
  <si>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</si>
  <si>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</si>
  <si>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</si>
  <si>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</si>
  <si>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</si>
  <si>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</si>
  <si>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</si>
  <si>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</si>
  <si>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</si>
  <si>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</si>
  <si>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</si>
  <si>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</si>
  <si>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</si>
  <si>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</si>
  <si>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</si>
  <si>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</si>
  <si>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</si>
  <si>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</si>
  <si>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</si>
  <si>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</si>
  <si>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</si>
  <si>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</si>
  <si>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</si>
  <si>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</si>
  <si>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</si>
  <si>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</si>
  <si>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</si>
  <si>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</si>
  <si>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</si>
  <si>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</si>
  <si>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</si>
  <si>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</si>
  <si>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</si>
  <si>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</si>
  <si>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</si>
  <si>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</si>
  <si>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</si>
  <si>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</si>
  <si>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</si>
  <si>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</si>
  <si>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</si>
  <si>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</si>
  <si>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</si>
  <si>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</si>
  <si>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</si>
  <si>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</si>
  <si>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</si>
  <si>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</si>
  <si>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</si>
  <si>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</si>
  <si>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</si>
  <si>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</si>
  <si>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</si>
  <si>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</si>
  <si>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</si>
  <si>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</si>
  <si>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</si>
  <si>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</si>
  <si>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</si>
  <si>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</si>
  <si>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</si>
  <si>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</si>
  <si>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</si>
  <si>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</si>
  <si>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</si>
  <si>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</si>
  <si>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</si>
  <si>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</si>
  <si>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</si>
  <si>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</si>
  <si>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</si>
  <si>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</si>
  <si>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</si>
  <si>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</si>
  <si>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</si>
  <si>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</si>
  <si>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</si>
  <si>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</si>
  <si>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</si>
  <si>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</si>
  <si>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</si>
  <si>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</si>
  <si>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</si>
  <si>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</si>
  <si>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</si>
  <si>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</si>
  <si>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</si>
  <si>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</si>
  <si>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</si>
  <si>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</si>
  <si>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</si>
  <si>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</si>
  <si>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</si>
  <si>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</si>
  <si>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</si>
  <si>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</si>
  <si>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</si>
  <si>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</si>
  <si>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</si>
  <si>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</si>
  <si>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</si>
  <si>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</si>
  <si>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</si>
  <si>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</si>
  <si>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</si>
  <si>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</si>
  <si>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</si>
  <si>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</si>
  <si>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</si>
  <si>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</si>
  <si>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</si>
  <si>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</si>
  <si>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</si>
  <si>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</si>
  <si>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</si>
  <si>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</si>
  <si>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</si>
  <si>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</si>
  <si>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</si>
  <si>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</si>
  <si>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</si>
  <si>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</si>
  <si>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</si>
  <si>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</si>
  <si>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</si>
  <si>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</si>
  <si>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</si>
  <si>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</si>
  <si>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</si>
  <si>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</si>
  <si>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</si>
  <si>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</si>
  <si>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</si>
  <si>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</si>
  <si>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</si>
  <si>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</si>
  <si>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</si>
  <si>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</si>
  <si>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</si>
  <si>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</si>
  <si>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</si>
  <si>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</si>
  <si>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</si>
  <si>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</si>
  <si>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</si>
  <si>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</si>
  <si>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</si>
  <si>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</si>
  <si>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</si>
  <si>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</si>
  <si>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</si>
  <si>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</si>
  <si>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</si>
  <si>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</si>
  <si>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</si>
  <si>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</si>
  <si>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</si>
  <si>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</si>
  <si>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</si>
  <si>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</si>
  <si>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</si>
  <si>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</si>
  <si>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</si>
  <si>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</si>
  <si>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</si>
  <si>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</si>
  <si>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</si>
  <si>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</si>
  <si>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</si>
  <si>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</si>
  <si>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</si>
  <si>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</si>
  <si>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</si>
  <si>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</si>
  <si>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</si>
  <si>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</si>
  <si>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</si>
  <si>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</si>
  <si>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</si>
  <si>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</si>
  <si>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</si>
  <si>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</si>
  <si>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</si>
  <si>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</si>
  <si>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</si>
  <si>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</si>
  <si>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</si>
  <si>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</si>
  <si>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</si>
  <si>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</si>
  <si>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</si>
  <si>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</si>
  <si>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</si>
  <si>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</si>
  <si>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</si>
  <si>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</si>
  <si>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</si>
  <si>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</si>
  <si>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</si>
  <si>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</si>
  <si>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</si>
  <si>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</si>
  <si>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</si>
  <si>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</si>
  <si>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</si>
  <si>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</si>
  <si>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</si>
  <si>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</si>
  <si>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</si>
  <si>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</si>
  <si>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</si>
  <si>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</si>
  <si>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</si>
  <si>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</si>
  <si>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</si>
  <si>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</si>
  <si>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</si>
  <si>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</si>
  <si>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</si>
  <si>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</si>
  <si>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</si>
  <si>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</si>
  <si>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</si>
  <si>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</si>
  <si>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</si>
  <si>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</si>
  <si>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</si>
  <si>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</si>
  <si>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</si>
  <si>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</si>
  <si>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</si>
  <si>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</si>
  <si>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</si>
  <si>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</si>
  <si>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</si>
  <si>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</si>
  <si>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</si>
  <si>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</si>
  <si>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</si>
  <si>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</si>
  <si>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</si>
  <si>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</si>
  <si>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</si>
  <si>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</si>
  <si>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</si>
  <si>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</si>
  <si>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</si>
  <si>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</si>
  <si>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</si>
  <si>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</si>
  <si>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</si>
  <si>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</si>
  <si>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</si>
  <si>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</si>
  <si>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</si>
  <si>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</si>
  <si>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</si>
  <si>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</si>
  <si>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</si>
  <si>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</si>
  <si>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</si>
  <si>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</si>
  <si>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</si>
  <si>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</si>
  <si>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</si>
  <si>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</si>
  <si>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</si>
  <si>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</si>
  <si>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</si>
  <si>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</si>
  <si>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</si>
  <si>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</si>
  <si>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</si>
  <si>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</si>
  <si>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</si>
  <si>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</si>
  <si>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</si>
  <si>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</si>
  <si>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</si>
  <si>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</si>
  <si>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</si>
  <si>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</si>
  <si>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</si>
  <si>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</si>
  <si>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</si>
  <si>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</si>
  <si>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</si>
  <si>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</si>
  <si>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</si>
  <si>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</si>
  <si>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</si>
  <si>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</si>
  <si>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</si>
  <si>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</si>
  <si>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</si>
  <si>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</si>
  <si>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</si>
  <si>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</si>
  <si>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</si>
  <si>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</si>
  <si>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</si>
  <si>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</si>
  <si>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</si>
  <si>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</si>
  <si>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</si>
  <si>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</si>
  <si>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</si>
  <si>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</si>
  <si>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</si>
  <si>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</si>
  <si>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</si>
  <si>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</si>
  <si>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</si>
  <si>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</si>
  <si>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</si>
  <si>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</si>
  <si>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</si>
  <si>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</si>
  <si>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</si>
  <si>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</si>
  <si>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</si>
  <si>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</si>
  <si>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</si>
  <si>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</si>
  <si>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</si>
  <si>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</si>
  <si>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</si>
  <si>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</si>
  <si>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</si>
  <si>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</si>
  <si>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</si>
  <si>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</si>
  <si>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</si>
  <si>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</si>
  <si>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</si>
  <si>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</si>
  <si>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</si>
  <si>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</si>
  <si>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</si>
  <si>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</si>
  <si>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</si>
  <si>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</si>
  <si>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</si>
  <si>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</si>
  <si>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</si>
  <si>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</si>
  <si>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</si>
  <si>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</si>
  <si>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</si>
  <si>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</si>
  <si>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</si>
  <si>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</si>
  <si>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</si>
  <si>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</si>
  <si>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</si>
  <si>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</si>
  <si>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</si>
  <si>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</si>
  <si>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</si>
  <si>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</si>
  <si>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</si>
  <si>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</si>
  <si>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</si>
  <si>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</si>
  <si>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</si>
  <si>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</si>
  <si>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</si>
  <si>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</si>
  <si>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</si>
  <si>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</si>
  <si>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</si>
  <si>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</si>
  <si>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</si>
  <si>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</si>
  <si>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</si>
  <si>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</si>
  <si>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</si>
  <si>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</si>
  <si>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</si>
  <si>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</si>
  <si>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</si>
  <si>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</si>
  <si>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</si>
  <si>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</si>
  <si>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</si>
  <si>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</si>
  <si>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</si>
  <si>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</si>
  <si>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</si>
  <si>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</si>
  <si>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</si>
  <si>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</si>
  <si>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</si>
  <si>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</si>
  <si>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</si>
  <si>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</si>
  <si>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</si>
  <si>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</si>
  <si>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</si>
  <si>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</si>
  <si>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</si>
  <si>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</si>
  <si>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</si>
  <si>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</si>
  <si>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</si>
  <si>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</si>
  <si>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</si>
  <si>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</si>
  <si>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</si>
  <si>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</si>
  <si>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</si>
  <si>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</si>
  <si>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</si>
  <si>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</si>
  <si>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</si>
  <si>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</si>
  <si>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</si>
  <si>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</si>
  <si>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</si>
  <si>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</si>
  <si>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</si>
  <si>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</si>
  <si>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</si>
  <si>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</si>
  <si>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</si>
  <si>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</si>
  <si>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</si>
  <si>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</si>
  <si>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</si>
  <si>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</si>
  <si>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</si>
  <si>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</si>
  <si>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</si>
  <si>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</si>
  <si>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</si>
  <si>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</si>
  <si>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</si>
  <si>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</si>
  <si>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</si>
  <si>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</si>
  <si>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</si>
  <si>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</si>
  <si>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</si>
  <si>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</si>
  <si>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</si>
  <si>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</si>
  <si>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</si>
  <si>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</si>
  <si>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</si>
  <si>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</si>
  <si>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</si>
  <si>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</si>
  <si>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</si>
  <si>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</si>
  <si>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</si>
  <si>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</si>
  <si>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</si>
  <si>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</si>
  <si>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</si>
  <si>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</si>
  <si>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</si>
  <si>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</si>
  <si>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</si>
  <si>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</si>
  <si>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</si>
  <si>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</si>
  <si>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</si>
  <si>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</si>
  <si>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</si>
  <si>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</si>
  <si>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</si>
  <si>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</si>
  <si>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</si>
  <si>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</si>
  <si>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</si>
  <si>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</si>
  <si>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</si>
  <si>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</si>
  <si>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</si>
  <si>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</si>
  <si>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</si>
  <si>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</si>
  <si>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</si>
  <si>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</si>
  <si>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</si>
  <si>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</si>
  <si>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</si>
  <si>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</si>
  <si>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</si>
  <si>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</si>
  <si>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</si>
  <si>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</si>
  <si>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</si>
  <si>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</si>
  <si>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</si>
  <si>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</si>
  <si>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</si>
  <si>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</si>
  <si>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</si>
  <si>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</si>
  <si>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</si>
  <si>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</si>
  <si>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</si>
  <si>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</si>
  <si>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</si>
  <si>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</si>
  <si>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</si>
  <si>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</si>
  <si>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</si>
  <si>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</si>
  <si>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</si>
  <si>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</si>
  <si>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</si>
  <si>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</si>
  <si>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</si>
  <si>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</si>
  <si>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</si>
  <si>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</si>
  <si>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</si>
  <si>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</si>
  <si>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</si>
  <si>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</si>
  <si>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</si>
  <si>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</si>
  <si>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</si>
  <si>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</si>
  <si>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</si>
  <si>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</si>
  <si>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</si>
  <si>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</si>
  <si>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</si>
  <si>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</si>
  <si>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</si>
  <si>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</si>
  <si>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</si>
  <si>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</si>
  <si>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</si>
  <si>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</si>
  <si>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</si>
  <si>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</si>
  <si>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</si>
  <si>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</si>
  <si>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</si>
  <si>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</si>
  <si>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</si>
  <si>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</si>
  <si>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</si>
  <si>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</si>
  <si>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</si>
  <si>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</si>
  <si>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</si>
  <si>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</si>
  <si>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</si>
  <si>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</si>
  <si>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</si>
  <si>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</si>
  <si>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</si>
  <si>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</si>
  <si>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</si>
  <si>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</si>
  <si>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</si>
  <si>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</si>
  <si>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</si>
  <si>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</si>
  <si>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</si>
  <si>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</si>
  <si>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</si>
  <si>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</si>
  <si>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</si>
  <si>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</si>
  <si>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</si>
  <si>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</si>
  <si>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</si>
  <si>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</si>
  <si>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</si>
  <si>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</si>
  <si>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</si>
  <si>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</si>
  <si>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</si>
  <si>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</si>
  <si>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</si>
  <si>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</si>
  <si>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</si>
  <si>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</si>
  <si>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</si>
  <si>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</si>
  <si>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</si>
  <si>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</si>
  <si>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</si>
  <si>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</si>
  <si>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</si>
  <si>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</si>
  <si>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</si>
  <si>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</si>
  <si>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</si>
  <si>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</si>
  <si>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</si>
  <si>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</si>
  <si>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</si>
  <si>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</si>
  <si>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</si>
  <si>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</si>
  <si>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</si>
  <si>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</si>
  <si>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</si>
  <si>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</si>
  <si>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</si>
  <si>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</si>
  <si>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</si>
  <si>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</si>
  <si>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</si>
  <si>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</si>
  <si>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</si>
  <si>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</si>
  <si>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</si>
  <si>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</si>
  <si>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</si>
  <si>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</si>
  <si>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</si>
  <si>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</si>
  <si>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</si>
  <si>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</si>
  <si>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</si>
  <si>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</si>
  <si>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</si>
  <si>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</si>
  <si>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</si>
  <si>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</si>
  <si>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</si>
  <si>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</si>
  <si>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</si>
  <si>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</si>
  <si>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</si>
  <si>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</si>
  <si>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</si>
  <si>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</si>
  <si>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</si>
  <si>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</si>
  <si>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</si>
  <si>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</si>
  <si>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</si>
  <si>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</si>
  <si>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</si>
  <si>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</si>
  <si>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</si>
  <si>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</si>
  <si>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</si>
  <si>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</si>
  <si>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</si>
  <si>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</si>
  <si>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</si>
  <si>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</si>
  <si>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</si>
  <si>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</si>
  <si>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</si>
  <si>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</si>
  <si>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</si>
  <si>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</si>
  <si>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</si>
  <si>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</si>
  <si>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</si>
  <si>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</si>
  <si>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</si>
  <si>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</si>
  <si>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</si>
  <si>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</si>
  <si>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</si>
  <si>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</si>
  <si>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</si>
  <si>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</si>
  <si>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</si>
  <si>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</si>
  <si>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</si>
  <si>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</si>
  <si>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</si>
  <si>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</si>
  <si>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</si>
  <si>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</si>
  <si>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</si>
  <si>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</si>
  <si>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</si>
  <si>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</si>
  <si>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</si>
  <si>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</si>
  <si>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</si>
  <si>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</si>
  <si>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</si>
  <si>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</si>
  <si>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</si>
  <si>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</si>
  <si>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</si>
  <si>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</si>
  <si>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</si>
  <si>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</si>
  <si>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</si>
  <si>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</si>
  <si>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</si>
  <si>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</si>
  <si>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</si>
  <si>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</si>
  <si>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</si>
  <si>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</si>
  <si>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</si>
  <si>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</si>
  <si>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</si>
  <si>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</si>
  <si>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</si>
  <si>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</si>
  <si>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</si>
  <si>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</si>
  <si>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</si>
  <si>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</si>
  <si>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</si>
  <si>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</si>
  <si>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</si>
  <si>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</si>
  <si>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</si>
  <si>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</si>
  <si>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</si>
  <si>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</si>
  <si>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</si>
  <si>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</si>
  <si>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</si>
  <si>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</si>
  <si>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</si>
  <si>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</si>
  <si>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</si>
  <si>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</si>
  <si>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</si>
  <si>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</si>
  <si>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</si>
  <si>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</si>
  <si>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</si>
  <si>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</si>
  <si>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</si>
  <si>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</si>
  <si>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</si>
  <si>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</si>
  <si>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</si>
  <si>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</si>
  <si>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</si>
  <si>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</si>
  <si>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</si>
  <si>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</si>
  <si>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</si>
  <si>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</si>
  <si>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</si>
  <si>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</si>
  <si>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</si>
  <si>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</si>
  <si>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</si>
  <si>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</si>
  <si>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</si>
  <si>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</si>
  <si>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</si>
  <si>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</si>
  <si>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</si>
  <si>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</si>
  <si>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</si>
  <si>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</si>
  <si>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</si>
  <si>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</si>
  <si>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</si>
  <si>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</si>
  <si>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</si>
  <si>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</si>
  <si>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</si>
  <si>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</si>
  <si>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</si>
  <si>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</si>
  <si>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</si>
  <si>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</si>
  <si>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</si>
  <si>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</si>
  <si>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</si>
  <si>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</si>
  <si>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</si>
  <si>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</si>
  <si>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</si>
  <si>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</si>
  <si>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</si>
  <si>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</si>
  <si>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</si>
  <si>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</si>
  <si>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</si>
  <si>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</si>
  <si>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</si>
  <si>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</si>
  <si>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</si>
  <si>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</si>
  <si>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</si>
  <si>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</si>
  <si>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</si>
  <si>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</si>
  <si>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</si>
  <si>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</si>
  <si>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</si>
  <si>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</si>
  <si>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</si>
  <si>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</si>
  <si>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</si>
  <si>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</si>
  <si>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</si>
  <si>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</si>
  <si>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</si>
  <si>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</si>
  <si>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</si>
  <si>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</si>
  <si>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</si>
  <si>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</si>
  <si>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</si>
  <si>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</si>
  <si>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</si>
  <si>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</si>
  <si>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</si>
  <si>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</si>
  <si>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</si>
  <si>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</si>
  <si>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</si>
  <si>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</si>
  <si>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</si>
  <si>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</si>
  <si>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</si>
  <si>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</si>
  <si>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</si>
  <si>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</si>
  <si>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</si>
  <si>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</si>
  <si>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</si>
  <si>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</si>
  <si>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</si>
  <si>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</si>
  <si>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</si>
  <si>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</si>
  <si>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</si>
  <si>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</si>
  <si>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</si>
  <si>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</si>
  <si>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</si>
  <si>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</si>
  <si>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</si>
  <si>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</si>
  <si>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</si>
  <si>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</si>
  <si>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</si>
  <si>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</si>
  <si>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</si>
  <si>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</si>
  <si>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</si>
  <si>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</si>
  <si>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</si>
  <si>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</si>
  <si>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</si>
  <si>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</si>
  <si>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</si>
  <si>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</si>
  <si>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</si>
  <si>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</si>
  <si>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</si>
  <si>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</si>
  <si>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</si>
  <si>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</si>
  <si>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</si>
  <si>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</si>
  <si>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</si>
  <si>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</si>
  <si>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</si>
  <si>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</si>
  <si>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</si>
  <si>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</si>
  <si>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</si>
  <si>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</si>
  <si>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</si>
  <si>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</si>
  <si>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</si>
  <si>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</si>
  <si>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</si>
  <si>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</si>
  <si>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</si>
  <si>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</si>
  <si>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</si>
  <si>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</si>
  <si>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</si>
  <si>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</si>
  <si>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</si>
  <si>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</si>
  <si>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</si>
  <si>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</si>
  <si>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</si>
  <si>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</si>
  <si>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</si>
  <si>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</si>
  <si>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</si>
  <si>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</si>
  <si>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</si>
  <si>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</si>
  <si>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</si>
  <si>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</si>
  <si>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</si>
  <si>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</si>
  <si>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</si>
  <si>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</si>
  <si>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</si>
  <si>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</si>
  <si>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</si>
  <si>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</si>
  <si>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</si>
  <si>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</si>
  <si>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</si>
  <si>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</si>
  <si>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</si>
  <si>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</si>
  <si>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</si>
  <si>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</si>
  <si>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</si>
  <si>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</si>
  <si>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</si>
  <si>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</si>
  <si>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</si>
  <si>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</si>
  <si>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</si>
  <si>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</si>
  <si>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</si>
  <si>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</si>
  <si>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</si>
  <si>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</si>
  <si>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</si>
  <si>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</si>
  <si>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</si>
  <si>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</si>
  <si>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</si>
  <si>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</si>
  <si>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</si>
  <si>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</si>
  <si>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</si>
  <si>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</si>
  <si>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</si>
  <si>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</si>
  <si>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</si>
  <si>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</si>
  <si>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</si>
  <si>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</si>
  <si>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</si>
  <si>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</si>
  <si>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</si>
  <si>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</si>
  <si>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</si>
  <si>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</si>
  <si>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</si>
  <si>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</si>
  <si>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</si>
  <si>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</si>
  <si>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</si>
  <si>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</si>
  <si>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</si>
  <si>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</si>
  <si>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</si>
  <si>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</si>
  <si>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</si>
  <si>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</si>
  <si>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</si>
  <si>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</si>
  <si>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</si>
  <si>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</si>
  <si>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</si>
  <si>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</si>
  <si>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</si>
  <si>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</si>
  <si>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</si>
  <si>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</si>
  <si>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</si>
  <si>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</si>
  <si>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</si>
  <si>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</si>
  <si>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</si>
  <si>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</si>
  <si>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</si>
  <si>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</si>
  <si>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</si>
  <si>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</si>
  <si>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</si>
  <si>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</si>
  <si>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</si>
  <si>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</si>
  <si>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</si>
  <si>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</si>
  <si>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</si>
  <si>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</si>
  <si>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</si>
  <si>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</si>
  <si>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</si>
  <si>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</si>
  <si>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</si>
  <si>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</si>
  <si>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</si>
  <si>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</si>
  <si>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</si>
  <si>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</si>
  <si>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</si>
  <si>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</si>
  <si>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</si>
  <si>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</si>
  <si>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</si>
  <si>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</si>
  <si>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</si>
  <si>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</si>
  <si>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</si>
  <si>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</si>
  <si>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</si>
  <si>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</si>
  <si>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</si>
  <si>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</si>
  <si>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</si>
  <si>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</si>
  <si>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</si>
  <si>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</si>
  <si>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</si>
  <si>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</si>
  <si>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</si>
  <si>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</si>
  <si>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</si>
  <si>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</si>
  <si>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</si>
  <si>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</si>
  <si>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</si>
  <si>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</si>
  <si>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</si>
  <si>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</si>
  <si>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</si>
  <si>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</si>
  <si>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</si>
  <si>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</si>
  <si>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</si>
  <si>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</si>
  <si>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</si>
  <si>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</si>
  <si>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</si>
  <si>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</si>
  <si>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</si>
  <si>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</si>
  <si>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</si>
  <si>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</si>
  <si>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</si>
  <si>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</si>
  <si>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</si>
  <si>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</si>
  <si>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</si>
  <si>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</si>
  <si>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</si>
  <si>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</si>
  <si>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</si>
  <si>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</si>
  <si>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</si>
  <si>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</si>
  <si>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</si>
  <si>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</si>
  <si>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</si>
  <si>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</si>
  <si>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</si>
  <si>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</si>
  <si>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</si>
  <si>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</si>
  <si>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</si>
  <si>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</si>
  <si>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</si>
  <si>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</si>
  <si>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</si>
  <si>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</si>
  <si>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</si>
  <si>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</si>
  <si>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</si>
  <si>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</si>
  <si>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</si>
  <si>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</si>
  <si>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</si>
  <si>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</si>
  <si>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</si>
  <si>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</si>
  <si>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</si>
  <si>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</si>
  <si>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</si>
  <si>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</si>
  <si>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</si>
  <si>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</si>
  <si>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</si>
  <si>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</si>
  <si>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</si>
  <si>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</si>
  <si>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</si>
  <si>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</si>
  <si>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</si>
  <si>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</si>
  <si>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</si>
  <si>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</si>
  <si>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</si>
  <si>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</si>
  <si>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</si>
  <si>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</si>
  <si>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</si>
  <si>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</si>
  <si>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</si>
  <si>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</si>
  <si>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</si>
  <si>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</si>
  <si>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</si>
  <si>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</si>
  <si>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</si>
  <si>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</si>
  <si>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</si>
  <si>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</si>
  <si>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</si>
  <si>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</si>
  <si>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</si>
  <si>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</si>
  <si>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</si>
  <si>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</si>
  <si>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</si>
  <si>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</si>
  <si>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</si>
  <si>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</si>
  <si>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</si>
  <si>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</si>
  <si>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</si>
  <si>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</si>
  <si>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</si>
  <si>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</si>
  <si>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</si>
  <si>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</si>
  <si>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</si>
  <si>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</si>
  <si>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</si>
  <si>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</si>
  <si>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</si>
  <si>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</si>
  <si>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</si>
  <si>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</si>
  <si>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</si>
  <si>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</si>
  <si>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</si>
  <si>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</si>
  <si>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</si>
  <si>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</si>
  <si>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</si>
  <si>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</si>
  <si>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</si>
  <si>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</si>
  <si>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</si>
  <si>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</si>
  <si>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</si>
  <si>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</si>
  <si>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</si>
  <si>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</si>
  <si>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</si>
  <si>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</si>
  <si>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</si>
  <si>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</si>
  <si>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</si>
  <si>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</si>
  <si>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</si>
  <si>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</si>
  <si>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</si>
  <si>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</si>
  <si>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</si>
  <si>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</si>
  <si>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</si>
  <si>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</si>
  <si>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</si>
  <si>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</si>
  <si>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</si>
  <si>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</si>
  <si>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</si>
  <si>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</si>
  <si>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</si>
  <si>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</si>
  <si>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</si>
  <si>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</si>
  <si>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</si>
  <si>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</si>
  <si>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</si>
  <si>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</si>
  <si>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</si>
  <si>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</si>
  <si>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</si>
  <si>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</si>
  <si>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</si>
  <si>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</si>
  <si>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</si>
  <si>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</si>
  <si>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</si>
  <si>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</si>
  <si>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</si>
  <si>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</si>
  <si>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</si>
  <si>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</si>
  <si>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</si>
  <si>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</si>
  <si>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</si>
  <si>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</si>
  <si>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</si>
  <si>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</si>
  <si>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</si>
  <si>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</si>
  <si>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</si>
  <si>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</si>
  <si>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</si>
  <si>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</si>
  <si>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</si>
  <si>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</si>
  <si>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</si>
  <si>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</si>
  <si>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</si>
  <si>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</si>
  <si>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</si>
  <si>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</si>
  <si>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</si>
  <si>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</si>
  <si>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</si>
  <si>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</si>
  <si>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</si>
  <si>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</si>
  <si>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</si>
  <si>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</si>
  <si>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</si>
  <si>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</si>
  <si>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</si>
  <si>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</si>
  <si>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</si>
  <si>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</si>
  <si>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</si>
  <si>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</si>
  <si>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</si>
  <si>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</si>
  <si>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</si>
  <si>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</si>
  <si>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</si>
  <si>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</si>
  <si>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</si>
  <si>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</si>
  <si>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</si>
  <si>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</si>
  <si>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</si>
  <si>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</si>
  <si>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</si>
  <si>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</si>
  <si>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</si>
  <si>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</si>
  <si>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</si>
  <si>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</si>
  <si>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</si>
  <si>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</si>
  <si>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</si>
  <si>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</si>
  <si>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</si>
  <si>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</si>
  <si>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</si>
  <si>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</si>
  <si>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</si>
  <si>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</si>
  <si>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</si>
  <si>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</si>
  <si>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</si>
  <si>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</si>
  <si>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</si>
  <si>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</si>
  <si>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</si>
  <si>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</si>
  <si>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</si>
  <si>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</si>
  <si>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</si>
  <si>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</si>
  <si>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</si>
  <si>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</si>
  <si>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</si>
  <si>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</si>
  <si>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</si>
  <si>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</si>
  <si>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</si>
  <si>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</si>
  <si>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</si>
  <si>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</si>
  <si>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</si>
  <si>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</si>
  <si>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</si>
  <si>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</si>
  <si>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</si>
  <si>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</si>
  <si>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</si>
  <si>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</si>
  <si>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</si>
  <si>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</si>
  <si>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</si>
  <si>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</si>
  <si>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</si>
  <si>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</si>
  <si>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</si>
  <si>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</si>
  <si>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</si>
  <si>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</si>
  <si>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</si>
  <si>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</si>
  <si>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</si>
  <si>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</si>
  <si>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</si>
  <si>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</si>
  <si>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</si>
  <si>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</si>
  <si>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</si>
  <si>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</si>
  <si>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</si>
  <si>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</si>
  <si>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</si>
  <si>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</si>
  <si>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</si>
  <si>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</si>
  <si>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</si>
  <si>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</si>
  <si>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</si>
  <si>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</si>
  <si>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</si>
  <si>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</si>
  <si>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</si>
  <si>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</si>
  <si>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</si>
  <si>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</si>
  <si>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</si>
  <si>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</si>
  <si>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</si>
  <si>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</si>
  <si>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</si>
  <si>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</si>
  <si>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</si>
  <si>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</si>
  <si>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</si>
  <si>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</si>
  <si>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</si>
  <si>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</si>
  <si>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</si>
  <si>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</si>
  <si>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</si>
  <si>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</si>
  <si>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</si>
  <si>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</si>
  <si>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</si>
  <si>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</si>
  <si>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</si>
  <si>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</si>
  <si>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</si>
  <si>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</si>
  <si>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</si>
  <si>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</si>
  <si>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</si>
  <si>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</si>
  <si>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</si>
  <si>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</si>
  <si>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</si>
  <si>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</si>
  <si>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</si>
  <si>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</si>
  <si>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</si>
  <si>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</si>
  <si>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</si>
  <si>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</si>
  <si>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</si>
  <si>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</si>
  <si>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</si>
  <si>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</si>
  <si>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</si>
  <si>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</si>
  <si>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</si>
  <si>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</si>
  <si>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</si>
  <si>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</si>
  <si>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</si>
  <si>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</si>
  <si>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</si>
  <si>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</si>
  <si>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</si>
  <si>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</si>
  <si>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</si>
  <si>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</si>
  <si>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</si>
  <si>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</si>
  <si>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</si>
  <si>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</si>
  <si>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</si>
  <si>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</si>
  <si>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</si>
  <si>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</si>
  <si>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</si>
  <si>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</si>
  <si>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</si>
  <si>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</si>
  <si>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</si>
  <si>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</si>
  <si>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</si>
  <si>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</si>
  <si>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</si>
  <si>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</si>
  <si>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</si>
  <si>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</si>
  <si>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</si>
  <si>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</si>
  <si>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</si>
  <si>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</si>
  <si>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</si>
  <si>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</si>
  <si>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</si>
  <si>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</si>
  <si>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</si>
  <si>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</si>
  <si>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</si>
  <si>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</si>
  <si>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</si>
  <si>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</si>
  <si>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</si>
  <si>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</si>
  <si>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</si>
  <si>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</si>
  <si>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</si>
  <si>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</si>
  <si>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</si>
  <si>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</si>
  <si>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</si>
  <si>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</si>
  <si>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</si>
  <si>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</si>
  <si>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</si>
  <si>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</si>
  <si>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</si>
  <si>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</si>
  <si>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</si>
  <si>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</si>
  <si>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</si>
  <si>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</si>
  <si>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</si>
  <si>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</si>
  <si>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</si>
  <si>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</si>
  <si>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</si>
  <si>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</si>
  <si>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</si>
  <si>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</si>
  <si>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</si>
  <si>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</si>
  <si>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</si>
  <si>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</si>
  <si>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</si>
  <si>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</si>
  <si>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</si>
  <si>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</si>
  <si>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</si>
  <si>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</si>
  <si>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</si>
  <si>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</si>
  <si>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</si>
  <si>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</si>
  <si>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</si>
  <si>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</si>
  <si>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</si>
  <si>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</si>
  <si>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</si>
  <si>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</si>
  <si>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</si>
  <si>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</si>
  <si>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</si>
  <si>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</si>
  <si>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</si>
  <si>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</si>
  <si>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</si>
  <si>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</si>
  <si>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</si>
  <si>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</si>
  <si>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</si>
  <si>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</si>
  <si>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</si>
  <si>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</si>
  <si>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</si>
  <si>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</si>
  <si>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</si>
  <si>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</si>
  <si>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</si>
  <si>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</si>
  <si>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</si>
  <si>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</si>
  <si>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</si>
  <si>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</si>
  <si>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</si>
  <si>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</si>
  <si>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</si>
  <si>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</si>
  <si>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</si>
  <si>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</si>
  <si>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</si>
  <si>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</si>
  <si>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</si>
  <si>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</si>
  <si>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</si>
  <si>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</si>
  <si>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</si>
  <si>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</si>
  <si>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</si>
  <si>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</si>
  <si>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</si>
  <si>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</si>
  <si>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</si>
  <si>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</si>
  <si>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</si>
  <si>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</si>
  <si>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</si>
  <si>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</si>
  <si>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</si>
  <si>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</si>
  <si>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</si>
  <si>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</si>
  <si>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</si>
  <si>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</si>
  <si>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</si>
  <si>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</si>
  <si>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</si>
  <si>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</si>
  <si>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</si>
  <si>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</si>
  <si>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</si>
  <si>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</si>
  <si>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</si>
  <si>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</si>
  <si>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</si>
  <si>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</si>
  <si>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</si>
  <si>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</si>
  <si>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</si>
  <si>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</si>
  <si>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</si>
  <si>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</si>
  <si>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</si>
  <si>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</si>
  <si>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</si>
  <si>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</si>
  <si>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</si>
  <si>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</si>
  <si>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</si>
  <si>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</si>
  <si>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</si>
  <si>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</si>
  <si>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</si>
  <si>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</si>
  <si>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</si>
  <si>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</si>
  <si>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</si>
  <si>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</si>
  <si>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</si>
  <si>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</si>
  <si>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</si>
  <si>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</si>
  <si>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</si>
  <si>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</si>
  <si>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</si>
  <si>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</si>
  <si>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</si>
  <si>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</si>
  <si>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</si>
  <si>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</si>
  <si>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</si>
  <si>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</si>
  <si>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</si>
  <si>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</si>
  <si>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</si>
  <si>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</si>
  <si>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</si>
  <si>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</si>
  <si>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</si>
  <si>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</si>
  <si>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</si>
  <si>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</si>
  <si>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</si>
  <si>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</si>
  <si>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</si>
  <si>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</si>
  <si>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</si>
  <si>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</si>
  <si>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</si>
  <si>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</si>
  <si>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</si>
  <si>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</si>
  <si>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</si>
  <si>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</si>
  <si>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</si>
  <si>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</si>
  <si>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</si>
  <si>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</si>
  <si>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</si>
  <si>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</si>
  <si>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</si>
  <si>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</si>
  <si>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</si>
  <si>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</si>
  <si>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</si>
  <si>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</si>
  <si>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</si>
  <si>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</si>
  <si>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</si>
  <si>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</si>
  <si>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</si>
  <si>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</si>
  <si>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</si>
  <si>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</si>
  <si>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</si>
  <si>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</si>
  <si>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</si>
  <si>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</si>
  <si>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</si>
  <si>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</si>
  <si>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</si>
  <si>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</si>
  <si>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</si>
  <si>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</si>
  <si>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</si>
  <si>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</si>
  <si>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</si>
  <si>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</si>
  <si>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</si>
  <si>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</si>
  <si>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</si>
  <si>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</si>
  <si>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</si>
  <si>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</si>
  <si>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</si>
  <si>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</si>
  <si>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</si>
  <si>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</si>
  <si>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</si>
  <si>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</si>
  <si>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</si>
  <si>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</si>
  <si>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</si>
  <si>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</si>
  <si>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</si>
  <si>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</si>
  <si>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</si>
  <si>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</si>
  <si>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</si>
  <si>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</si>
  <si>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</si>
  <si>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</si>
  <si>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</si>
  <si>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</si>
  <si>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</si>
  <si>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</si>
  <si>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</si>
  <si>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</si>
  <si>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</si>
  <si>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</si>
  <si>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</si>
  <si>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</si>
  <si>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</si>
  <si>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</si>
  <si>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</si>
  <si>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</si>
  <si>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</si>
  <si>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</si>
  <si>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</si>
  <si>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</si>
  <si>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</si>
  <si>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</si>
  <si>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</si>
  <si>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</si>
  <si>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</si>
  <si>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</si>
  <si>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</si>
  <si>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</si>
  <si>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</si>
  <si>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</si>
  <si>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</si>
  <si>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</si>
  <si>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</si>
  <si>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</si>
  <si>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</si>
  <si>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</si>
  <si>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</si>
  <si>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</si>
  <si>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</si>
  <si>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</si>
  <si>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</si>
  <si>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</si>
  <si>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</si>
  <si>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</si>
  <si>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</si>
  <si>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</si>
  <si>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</si>
  <si>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</si>
  <si>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</si>
  <si>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</si>
  <si>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</si>
  <si>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</si>
  <si>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</si>
  <si>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</si>
  <si>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</si>
  <si>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</si>
  <si>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</si>
  <si>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</si>
  <si>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</si>
  <si>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</si>
  <si>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</si>
  <si>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</si>
  <si>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</si>
  <si>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</si>
  <si>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</si>
  <si>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</si>
  <si>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</si>
  <si>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</si>
  <si>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</si>
  <si>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</si>
  <si>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</si>
  <si>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</si>
  <si>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</si>
  <si>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</si>
  <si>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</si>
  <si>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</si>
  <si>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</si>
  <si>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</si>
  <si>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</si>
  <si>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</si>
  <si>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</si>
  <si>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</si>
  <si>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</si>
  <si>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</si>
  <si>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</si>
  <si>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</si>
  <si>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</si>
  <si>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</si>
  <si>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</si>
  <si>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</si>
  <si>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</si>
  <si>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</si>
  <si>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</si>
  <si>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</si>
  <si>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</si>
  <si>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</si>
  <si>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</si>
  <si>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</si>
  <si>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</si>
  <si>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</si>
  <si>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</si>
  <si>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</si>
  <si>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</si>
  <si>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</si>
  <si>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</si>
  <si>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</si>
  <si>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</si>
  <si>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</si>
  <si>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</si>
  <si>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</si>
  <si>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</si>
  <si>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</si>
  <si>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</si>
  <si>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</si>
  <si>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</si>
  <si>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</si>
  <si>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</si>
  <si>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</si>
  <si>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</si>
  <si>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</si>
  <si>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</si>
  <si>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</si>
  <si>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</si>
  <si>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</si>
  <si>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</si>
  <si>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</si>
  <si>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</si>
  <si>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</si>
  <si>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</si>
  <si>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</si>
  <si>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</si>
  <si>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</si>
  <si>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</si>
  <si>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</si>
  <si>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</si>
  <si>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</si>
  <si>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</si>
  <si>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</si>
  <si>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</si>
  <si>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</si>
  <si>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</si>
  <si>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</si>
  <si>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</si>
  <si>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</si>
  <si>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</si>
  <si>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</si>
  <si>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</si>
  <si>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</si>
  <si>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</si>
  <si>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</si>
  <si>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</si>
  <si>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</si>
  <si>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</si>
  <si>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</si>
  <si>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</si>
  <si>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</si>
  <si>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</si>
  <si>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</si>
  <si>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</si>
  <si>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</si>
  <si>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</si>
  <si>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</si>
  <si>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</si>
  <si>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</si>
  <si>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</si>
  <si>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</si>
  <si>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</si>
  <si>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</si>
  <si>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</si>
  <si>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</si>
  <si>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</si>
  <si>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</si>
  <si>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</si>
  <si>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</si>
  <si>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</si>
  <si>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</si>
  <si>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</si>
  <si>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</si>
  <si>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</si>
  <si>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</si>
  <si>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</si>
  <si>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</si>
  <si>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</si>
  <si>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</si>
  <si>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</si>
  <si>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</si>
  <si>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</si>
  <si>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</si>
  <si>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</si>
  <si>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</si>
  <si>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</si>
  <si>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</si>
  <si>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</si>
  <si>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</si>
  <si>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</si>
  <si>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</si>
  <si>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</si>
  <si>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</si>
  <si>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</si>
  <si>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</si>
  <si>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</si>
  <si>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</si>
  <si>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</si>
  <si>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</si>
  <si>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</si>
  <si>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</si>
  <si>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</si>
  <si>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</si>
  <si>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</si>
  <si>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</si>
  <si>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</si>
  <si>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</si>
  <si>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</si>
  <si>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</si>
  <si>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</si>
  <si>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</si>
  <si>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</si>
  <si>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</si>
  <si>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</si>
  <si>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</si>
  <si>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</si>
  <si>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</si>
  <si>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</si>
  <si>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</si>
  <si>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</si>
  <si>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</si>
  <si>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</si>
  <si>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</si>
  <si>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</si>
  <si>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</si>
  <si>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</si>
  <si>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</si>
  <si>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</si>
  <si>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</si>
  <si>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</si>
  <si>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</si>
  <si>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</si>
  <si>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</si>
  <si>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</si>
  <si>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</si>
  <si>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</si>
  <si>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</si>
  <si>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</si>
  <si>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</si>
  <si>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</si>
  <si>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</si>
  <si>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</si>
  <si>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</si>
  <si>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</si>
  <si>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</si>
  <si>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</si>
  <si>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</si>
  <si>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</si>
  <si>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</si>
  <si>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</si>
  <si>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</si>
  <si>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</si>
  <si>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</si>
  <si>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</si>
  <si>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</si>
  <si>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</si>
  <si>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</si>
  <si>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</si>
  <si>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</si>
  <si>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</si>
  <si>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</si>
  <si>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</si>
  <si>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</si>
  <si>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</si>
  <si>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</si>
  <si>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</si>
  <si>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</si>
  <si>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</si>
  <si>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</si>
  <si>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</si>
  <si>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</si>
  <si>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</si>
  <si>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</si>
  <si>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</si>
  <si>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</si>
  <si>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</si>
  <si>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</si>
  <si>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</si>
  <si>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</si>
  <si>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</si>
  <si>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</si>
  <si>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</si>
  <si>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</si>
  <si>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</si>
  <si>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</si>
  <si>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</si>
  <si>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</si>
  <si>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</si>
  <si>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</si>
  <si>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</si>
  <si>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</si>
  <si>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</si>
  <si>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</si>
  <si>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</si>
  <si>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</si>
  <si>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</si>
  <si>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</si>
  <si>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</si>
  <si>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</si>
  <si>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</si>
  <si>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</si>
  <si>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</si>
  <si>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</si>
  <si>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</si>
  <si>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</si>
  <si>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</si>
  <si>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</si>
  <si>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</si>
  <si>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</si>
  <si>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</si>
  <si>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</si>
  <si>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</si>
  <si>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</si>
  <si>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</si>
  <si>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</si>
  <si>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</si>
  <si>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</si>
  <si>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</si>
  <si>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</si>
  <si>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</si>
  <si>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</si>
  <si>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</si>
  <si>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</si>
  <si>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</si>
  <si>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</si>
  <si>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</si>
  <si>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</si>
  <si>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</si>
  <si>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</si>
  <si>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</si>
  <si>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</si>
  <si>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</si>
  <si>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</si>
  <si>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</si>
  <si>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</si>
  <si>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</si>
  <si>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</si>
  <si>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</si>
  <si>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</si>
  <si>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</si>
  <si>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</si>
  <si>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</si>
  <si>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</si>
  <si>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</si>
  <si>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</si>
  <si>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</si>
  <si>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</si>
  <si>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</si>
  <si>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</si>
  <si>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</si>
  <si>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</si>
  <si>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</si>
  <si>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</si>
  <si>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</si>
  <si>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</si>
  <si>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</si>
  <si>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</si>
  <si>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</si>
  <si>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</si>
  <si>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</si>
  <si>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</si>
  <si>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</si>
  <si>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</si>
  <si>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</si>
  <si>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</si>
  <si>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</si>
  <si>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</si>
  <si>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</si>
  <si>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</si>
  <si>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</si>
  <si>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</si>
  <si>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</si>
  <si>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</si>
  <si>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</si>
  <si>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</si>
  <si>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</si>
  <si>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</si>
  <si>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</si>
  <si>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</si>
  <si>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</si>
  <si>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</si>
  <si>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</si>
  <si>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</si>
  <si>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</si>
  <si>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</si>
  <si>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</si>
  <si>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</si>
  <si>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</si>
  <si>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</si>
  <si>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</si>
  <si>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</si>
  <si>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</si>
  <si>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</si>
  <si>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</si>
  <si>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</si>
  <si>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</si>
  <si>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</si>
  <si>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</si>
  <si>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</si>
  <si>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</si>
  <si>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</si>
  <si>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</si>
  <si>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</si>
  <si>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</si>
  <si>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</si>
  <si>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</si>
  <si>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</si>
  <si>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</si>
  <si>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</si>
  <si>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</si>
  <si>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</si>
  <si>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</si>
  <si>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</si>
  <si>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</si>
  <si>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</si>
  <si>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</si>
  <si>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</si>
  <si>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</si>
  <si>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</si>
  <si>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</si>
  <si>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</si>
  <si>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</si>
  <si>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</si>
  <si>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</si>
  <si>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</si>
  <si>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</si>
  <si>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</si>
  <si>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</si>
  <si>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</si>
  <si>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</si>
  <si>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</si>
  <si>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</si>
  <si>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</si>
  <si>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</si>
  <si>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</si>
  <si>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</si>
  <si>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</si>
  <si>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</si>
  <si>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</si>
  <si>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</si>
  <si>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</si>
  <si>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</si>
  <si>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</si>
  <si>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</si>
  <si>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</si>
  <si>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</si>
  <si>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</si>
  <si>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</si>
  <si>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</si>
  <si>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</si>
  <si>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</si>
  <si>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</si>
  <si>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</si>
  <si>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</si>
  <si>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</si>
  <si>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</si>
  <si>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</si>
  <si>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</si>
  <si>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</si>
  <si>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</si>
  <si>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</si>
  <si>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</si>
  <si>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</si>
  <si>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</si>
  <si>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</si>
  <si>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</si>
  <si>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</si>
  <si>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</si>
  <si>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</si>
  <si>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</si>
  <si>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</si>
  <si>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</si>
  <si>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</si>
  <si>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</si>
  <si>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</si>
  <si>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</si>
  <si>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</si>
  <si>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</si>
  <si>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</si>
  <si>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</si>
  <si>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</si>
  <si>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</si>
  <si>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</si>
  <si>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</si>
  <si>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</si>
  <si>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</si>
  <si>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</si>
  <si>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</si>
  <si>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</si>
  <si>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</si>
  <si>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</si>
  <si>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</si>
  <si>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</si>
  <si>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</si>
  <si>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</si>
  <si>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</si>
  <si>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</si>
  <si>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</si>
  <si>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</si>
  <si>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</si>
  <si>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</si>
  <si>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</si>
  <si>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</si>
  <si>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</si>
  <si>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</si>
  <si>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</si>
  <si>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</si>
  <si>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</si>
  <si>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</si>
  <si>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</si>
  <si>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</si>
  <si>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</si>
  <si>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</si>
  <si>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</si>
  <si>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</si>
  <si>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</si>
  <si>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</si>
  <si>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</si>
  <si>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</si>
  <si>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</si>
  <si>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</si>
  <si>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</si>
  <si>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</si>
  <si>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</si>
  <si>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</si>
  <si>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</si>
  <si>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</si>
  <si>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</si>
  <si>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</si>
  <si>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</si>
  <si>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</si>
  <si>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</si>
  <si>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</si>
  <si>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</si>
  <si>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</si>
  <si>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</si>
  <si>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</si>
  <si>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</si>
  <si>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</si>
  <si>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</si>
  <si>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</si>
  <si>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</si>
  <si>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</si>
  <si>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</si>
  <si>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</si>
  <si>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</si>
  <si>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</si>
  <si>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</si>
  <si>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</si>
  <si>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</si>
  <si>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</si>
  <si>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</si>
  <si>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</si>
  <si>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</si>
  <si>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</si>
  <si>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</si>
  <si>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</si>
  <si>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</si>
  <si>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</si>
  <si>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</si>
  <si>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</si>
  <si>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</si>
  <si>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</si>
  <si>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</si>
  <si>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</si>
  <si>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</si>
  <si>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</si>
  <si>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</si>
  <si>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</si>
  <si>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</si>
  <si>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</si>
  <si>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</si>
  <si>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</si>
  <si>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</si>
  <si>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</si>
  <si>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</si>
  <si>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</si>
  <si>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</si>
  <si>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</si>
  <si>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</si>
  <si>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</si>
  <si>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</si>
  <si>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</si>
  <si>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</si>
  <si>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</si>
  <si>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</si>
  <si>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</si>
  <si>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</si>
  <si>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</si>
  <si>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</si>
  <si>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</si>
  <si>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</si>
  <si>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</si>
  <si>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</si>
  <si>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</si>
  <si>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</si>
  <si>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</si>
  <si>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</si>
  <si>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</si>
  <si>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</si>
  <si>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</si>
  <si>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</si>
  <si>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</si>
  <si>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</si>
  <si>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</si>
  <si>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</si>
  <si>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</si>
  <si>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</si>
  <si>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</si>
  <si>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</si>
  <si>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</si>
  <si>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</si>
  <si>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</si>
  <si>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</si>
  <si>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</si>
  <si>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</si>
  <si>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</si>
  <si>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</si>
  <si>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</si>
  <si>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</si>
  <si>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</si>
  <si>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</si>
  <si>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</si>
  <si>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</si>
  <si>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</si>
  <si>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</si>
  <si>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</si>
  <si>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</si>
  <si>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</si>
  <si>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</si>
  <si>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</si>
  <si>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</si>
  <si>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</si>
  <si>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</si>
  <si>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</si>
  <si>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</si>
  <si>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</si>
  <si>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</si>
  <si>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</si>
  <si>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</si>
  <si>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</si>
  <si>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</si>
  <si>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</si>
  <si>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</si>
  <si>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</si>
  <si>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</si>
  <si>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</si>
  <si>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</si>
  <si>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</si>
  <si>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</si>
  <si>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</si>
  <si>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</si>
  <si>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</si>
  <si>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</si>
  <si>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</si>
  <si>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</si>
  <si>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</si>
  <si>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</si>
  <si>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</si>
  <si>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</si>
  <si>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</si>
  <si>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</si>
  <si>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</si>
  <si>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</si>
  <si>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</si>
  <si>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</si>
  <si>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</si>
  <si>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</si>
  <si>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</si>
  <si>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</si>
  <si>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</si>
  <si>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</si>
  <si>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</si>
  <si>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</si>
  <si>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</si>
  <si>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</si>
  <si>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</si>
  <si>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</si>
  <si>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</si>
  <si>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</si>
  <si>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</si>
  <si>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</si>
  <si>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</si>
  <si>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</si>
  <si>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</si>
  <si>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</si>
  <si>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</si>
  <si>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</si>
  <si>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</si>
  <si>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</si>
  <si>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</si>
  <si>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</si>
  <si>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</si>
  <si>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</si>
  <si>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</si>
  <si>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</si>
  <si>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</si>
  <si>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</si>
  <si>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</si>
  <si>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</si>
  <si>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</si>
  <si>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</si>
  <si>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</si>
  <si>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</si>
  <si>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</si>
  <si>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</si>
  <si>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</si>
  <si>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</si>
  <si>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</si>
  <si>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</si>
  <si>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</si>
  <si>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</si>
  <si>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</si>
  <si>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</si>
  <si>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</si>
  <si>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</si>
  <si>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</si>
  <si>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</si>
  <si>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</si>
  <si>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</si>
  <si>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</si>
  <si>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</si>
  <si>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</si>
  <si>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</si>
  <si>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</si>
  <si>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</si>
  <si>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</si>
  <si>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</si>
  <si>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</si>
  <si>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</si>
  <si>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</si>
  <si>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</si>
  <si>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</si>
  <si>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</si>
  <si>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</si>
  <si>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</si>
  <si>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</si>
  <si>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</si>
  <si>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</si>
  <si>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</si>
  <si>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</si>
  <si>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</si>
  <si>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</si>
  <si>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</si>
  <si>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</si>
  <si>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</si>
  <si>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</si>
  <si>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</si>
  <si>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</si>
  <si>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</si>
  <si>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</si>
  <si>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</si>
  <si>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</si>
  <si>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</si>
  <si>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</si>
  <si>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</si>
  <si>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</si>
  <si>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</si>
  <si>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</si>
  <si>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</si>
  <si>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</si>
  <si>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</si>
  <si>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</si>
  <si>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</si>
  <si>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</si>
  <si>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</si>
  <si>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</si>
  <si>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</si>
  <si>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</si>
  <si>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</si>
  <si>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</si>
  <si>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</si>
  <si>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</si>
  <si>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</si>
  <si>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</si>
  <si>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</si>
  <si>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</si>
  <si>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</si>
  <si>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</si>
  <si>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</si>
  <si>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</si>
  <si>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</si>
  <si>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</si>
  <si>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</si>
  <si>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</si>
  <si>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</si>
  <si>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</si>
  <si>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</si>
  <si>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</si>
  <si>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</si>
  <si>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</si>
  <si>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</si>
  <si>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</si>
  <si>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</si>
  <si>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</si>
  <si>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</si>
  <si>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</si>
  <si>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</si>
  <si>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</si>
  <si>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</si>
  <si>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</si>
  <si>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</si>
  <si>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</si>
  <si>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</si>
  <si>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</si>
  <si>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</si>
  <si>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</si>
  <si>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</si>
  <si>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</si>
  <si>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</si>
  <si>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</si>
  <si>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</si>
  <si>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</si>
  <si>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</si>
  <si>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</si>
  <si>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</si>
  <si>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</si>
  <si>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</si>
  <si>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</si>
  <si>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</si>
  <si>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</si>
  <si>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</si>
  <si>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</si>
  <si>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</si>
  <si>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</si>
  <si>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</si>
  <si>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</si>
  <si>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</si>
  <si>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</si>
  <si>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</si>
  <si>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</si>
  <si>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</si>
  <si>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</si>
  <si>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</si>
  <si>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</si>
  <si>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</si>
  <si>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</si>
  <si>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</si>
  <si>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</si>
  <si>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</si>
  <si>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</si>
  <si>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</si>
  <si>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</si>
  <si>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</si>
  <si>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</si>
  <si>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</si>
  <si>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</si>
  <si>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</si>
  <si>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</si>
  <si>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</si>
  <si>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</si>
  <si>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</si>
  <si>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</si>
  <si>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</si>
  <si>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</si>
  <si>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</si>
  <si>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</si>
  <si>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</si>
  <si>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</si>
  <si>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</si>
  <si>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</si>
  <si>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</si>
  <si>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</si>
  <si>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</si>
  <si>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</si>
  <si>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</si>
  <si>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</si>
  <si>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</si>
  <si>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</si>
  <si>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</si>
  <si>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</si>
  <si>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</si>
  <si>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</si>
  <si>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</si>
  <si>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</si>
  <si>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</si>
  <si>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</si>
  <si>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</si>
  <si>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</si>
  <si>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</si>
  <si>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</si>
  <si>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</si>
  <si>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</si>
  <si>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</si>
  <si>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</si>
  <si>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</si>
  <si>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</si>
  <si>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</si>
  <si>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</si>
  <si>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</si>
  <si>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</si>
  <si>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</si>
  <si>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</si>
  <si>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</si>
  <si>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</si>
  <si>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</si>
  <si>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</si>
  <si>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</si>
  <si>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</si>
  <si>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</si>
  <si>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</si>
  <si>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</si>
  <si>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</si>
  <si>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</si>
  <si>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</si>
  <si>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</si>
  <si>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</si>
  <si>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</si>
  <si>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</si>
  <si>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</si>
  <si>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</si>
  <si>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</si>
  <si>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</si>
  <si>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</si>
  <si>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</si>
  <si>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</si>
  <si>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</si>
  <si>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</si>
  <si>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</si>
  <si>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</si>
  <si>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</si>
  <si>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</si>
  <si>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</si>
  <si>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</si>
  <si>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</si>
  <si>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</si>
  <si>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</si>
  <si>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</si>
  <si>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</si>
  <si>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</si>
  <si>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</si>
  <si>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</si>
  <si>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</si>
  <si>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</si>
  <si>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</si>
  <si>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</si>
  <si>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</si>
  <si>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</si>
  <si>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</si>
  <si>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</si>
  <si>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</si>
  <si>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</si>
  <si>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</si>
  <si>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</si>
  <si>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</si>
  <si>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</si>
  <si>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</si>
  <si>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</si>
  <si>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</si>
  <si>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</si>
  <si>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</si>
  <si>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</si>
  <si>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</si>
  <si>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</si>
  <si>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</si>
  <si>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</si>
  <si>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</si>
  <si>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</si>
  <si>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</si>
  <si>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</si>
  <si>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</si>
  <si>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</si>
  <si>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</si>
  <si>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</si>
  <si>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</si>
  <si>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</si>
  <si>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</si>
  <si>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</si>
  <si>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</si>
  <si>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</si>
  <si>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</si>
  <si>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</si>
  <si>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</si>
  <si>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</si>
  <si>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</si>
  <si>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</si>
  <si>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</si>
  <si>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</si>
  <si>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</si>
  <si>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</si>
  <si>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</si>
  <si>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</si>
  <si>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</si>
  <si>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</si>
  <si>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</si>
  <si>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</si>
  <si>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</si>
  <si>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</si>
  <si>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</si>
  <si>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</si>
  <si>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</si>
  <si>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</si>
  <si>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</si>
  <si>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</si>
  <si>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</si>
  <si>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</si>
  <si>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</si>
  <si>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</si>
  <si>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</si>
  <si>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</si>
  <si>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</si>
  <si>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</si>
  <si>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</si>
  <si>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</si>
  <si>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</si>
  <si>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</si>
  <si>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</si>
  <si>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</si>
  <si>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</si>
  <si>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</si>
  <si>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</si>
  <si>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</si>
  <si>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</si>
  <si>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</si>
  <si>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</si>
  <si>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</si>
  <si>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</si>
  <si>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</si>
  <si>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</si>
  <si>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</si>
  <si>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</si>
  <si>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</si>
  <si>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</si>
  <si>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</si>
  <si>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</si>
  <si>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</si>
  <si>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</si>
  <si>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</si>
  <si>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</si>
  <si>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</si>
  <si>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</si>
  <si>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</si>
  <si>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</si>
  <si>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</si>
  <si>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</si>
  <si>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</si>
  <si>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</si>
  <si>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</si>
  <si>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</si>
  <si>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</si>
  <si>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</si>
  <si>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</si>
  <si>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</si>
  <si>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</si>
  <si>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</si>
  <si>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</si>
  <si>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</si>
  <si>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</si>
  <si>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</si>
  <si>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</si>
  <si>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</si>
  <si>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</si>
  <si>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</si>
  <si>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</si>
  <si>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</si>
  <si>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</si>
  <si>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</si>
  <si>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</si>
  <si>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</si>
  <si>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</si>
  <si>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</si>
  <si>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</si>
  <si>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</si>
  <si>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</si>
  <si>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</si>
  <si>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</si>
  <si>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</si>
  <si>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</si>
  <si>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</si>
  <si>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</si>
  <si>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</si>
  <si>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</si>
  <si>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</si>
  <si>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</si>
  <si>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</si>
  <si>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</si>
  <si>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</si>
  <si>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</si>
  <si>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</si>
  <si>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</si>
  <si>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</si>
  <si>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</si>
  <si>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</si>
  <si>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</si>
  <si>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</si>
  <si>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</si>
  <si>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</si>
  <si>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</si>
  <si>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</si>
  <si>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</si>
  <si>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</si>
  <si>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</si>
  <si>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</si>
  <si>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</si>
  <si>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</si>
  <si>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</si>
  <si>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</si>
  <si>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</si>
  <si>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</si>
  <si>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</si>
  <si>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</si>
  <si>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</si>
  <si>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</si>
  <si>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</si>
  <si>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</si>
  <si>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</si>
  <si>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</si>
  <si>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</si>
  <si>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</si>
  <si>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</si>
  <si>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</si>
  <si>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</si>
  <si>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</si>
  <si>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</si>
  <si>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</si>
  <si>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</si>
  <si>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</si>
  <si>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</si>
  <si>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</si>
  <si>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</si>
  <si>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</si>
  <si>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</si>
  <si>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</si>
  <si>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</si>
  <si>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</si>
  <si>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</si>
  <si>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</si>
  <si>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</si>
  <si>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</si>
  <si>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</si>
  <si>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</si>
  <si>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</si>
  <si>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</si>
  <si>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</si>
  <si>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</si>
  <si>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</si>
  <si>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</si>
  <si>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</si>
  <si>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</si>
  <si>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</si>
  <si>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</si>
  <si>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</si>
  <si>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</si>
  <si>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</si>
  <si>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</si>
  <si>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</si>
  <si>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</si>
  <si>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</si>
  <si>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</si>
  <si>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</si>
  <si>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</si>
  <si>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</si>
  <si>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</si>
  <si>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</si>
  <si>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</si>
  <si>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</si>
  <si>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</si>
  <si>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</si>
  <si>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</si>
  <si>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</si>
  <si>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</si>
  <si>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</si>
  <si>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</si>
  <si>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</si>
  <si>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</si>
  <si>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</si>
  <si>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</si>
  <si>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</si>
  <si>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</si>
  <si>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</si>
  <si>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</si>
  <si>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</si>
  <si>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</si>
  <si>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</si>
  <si>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</si>
  <si>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</si>
  <si>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</si>
  <si>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</si>
  <si>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</si>
  <si>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</si>
  <si>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</si>
  <si>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</si>
  <si>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</si>
  <si>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</si>
  <si>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</si>
  <si>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</si>
  <si>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</si>
  <si>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</si>
  <si>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</si>
  <si>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</si>
  <si>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</si>
  <si>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</si>
  <si>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</si>
  <si>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</si>
  <si>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</si>
  <si>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</si>
  <si>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</si>
  <si>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</si>
  <si>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</si>
  <si>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</si>
  <si>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</si>
  <si>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</si>
  <si>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</si>
  <si>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</si>
  <si>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</si>
  <si>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</si>
  <si>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</si>
  <si>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</si>
  <si>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</si>
  <si>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</si>
  <si>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</si>
  <si>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</si>
  <si>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</si>
  <si>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</si>
  <si>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</si>
  <si>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</si>
  <si>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</si>
  <si>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</si>
  <si>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</si>
  <si>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</si>
  <si>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</si>
  <si>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</si>
  <si>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</si>
  <si>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</si>
  <si>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</si>
  <si>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</si>
  <si>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</si>
  <si>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</si>
  <si>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</si>
  <si>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</si>
  <si>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</si>
  <si>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</si>
  <si>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</si>
  <si>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</si>
  <si>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</si>
  <si>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</si>
  <si>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</si>
  <si>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</si>
  <si>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</si>
  <si>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</si>
  <si>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</si>
  <si>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</si>
  <si>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</si>
  <si>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</si>
  <si>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</si>
  <si>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</si>
  <si>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</si>
  <si>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</si>
  <si>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</si>
  <si>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</si>
  <si>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</si>
  <si>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</si>
  <si>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</si>
  <si>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</si>
  <si>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</si>
  <si>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</si>
  <si>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</si>
  <si>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</si>
  <si>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</si>
  <si>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</si>
  <si>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</si>
  <si>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</si>
  <si>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</si>
  <si>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</si>
  <si>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</si>
  <si>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</si>
  <si>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</si>
  <si>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</si>
  <si>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</si>
  <si>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</si>
  <si>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</si>
  <si>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</si>
  <si>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</si>
  <si>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</si>
  <si>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</si>
  <si>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</si>
  <si>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</si>
  <si>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</si>
  <si>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</si>
  <si>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</si>
  <si>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</si>
  <si>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</si>
  <si>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</si>
  <si>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</si>
  <si>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</si>
  <si>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</si>
  <si>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</si>
  <si>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</si>
  <si>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</si>
  <si>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</si>
  <si>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</si>
  <si>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</si>
  <si>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</si>
  <si>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</si>
  <si>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</si>
  <si>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</si>
  <si>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</si>
  <si>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</si>
  <si>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</si>
  <si>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</si>
  <si>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</si>
  <si>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</si>
  <si>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</si>
  <si>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</si>
  <si>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</si>
  <si>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</si>
  <si>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</si>
  <si>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</si>
  <si>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</si>
  <si>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</si>
  <si>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</si>
  <si>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</si>
  <si>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</si>
  <si>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</si>
  <si>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</si>
  <si>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</si>
  <si>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</si>
  <si>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</si>
  <si>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</si>
  <si>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</si>
  <si>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</si>
  <si>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</si>
  <si>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</si>
  <si>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</si>
  <si>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</si>
  <si>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</si>
  <si>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</si>
  <si>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</si>
  <si>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</si>
  <si>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</si>
  <si>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</si>
  <si>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</si>
  <si>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</si>
  <si>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</si>
  <si>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</si>
  <si>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</si>
  <si>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</si>
  <si>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</si>
  <si>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</si>
  <si>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</si>
  <si>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</si>
  <si>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</si>
  <si>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</si>
  <si>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</si>
  <si>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</si>
  <si>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</si>
  <si>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</si>
  <si>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</si>
  <si>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</si>
  <si>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</si>
  <si>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</si>
  <si>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</si>
  <si>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</si>
  <si>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</si>
  <si>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</si>
  <si>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</si>
  <si>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</si>
  <si>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</si>
  <si>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</si>
  <si>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</si>
  <si>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</si>
  <si>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</si>
  <si>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</si>
  <si>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</si>
  <si>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</si>
  <si>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</si>
  <si>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</si>
  <si>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</si>
  <si>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</si>
  <si>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</si>
  <si>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</si>
  <si>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</si>
  <si>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</si>
  <si>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</si>
  <si>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</si>
  <si>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</si>
  <si>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</si>
  <si>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</si>
  <si>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</si>
  <si>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</si>
  <si>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</si>
  <si>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</si>
  <si>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</si>
  <si>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</si>
  <si>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</si>
  <si>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</si>
  <si>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</si>
  <si>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</si>
  <si>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</si>
  <si>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</si>
  <si>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</si>
  <si>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</si>
  <si>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</si>
  <si>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</si>
  <si>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</si>
  <si>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</si>
  <si>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</si>
  <si>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</si>
  <si>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</si>
  <si>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</si>
  <si>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</si>
  <si>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</si>
  <si>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</si>
  <si>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</si>
  <si>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</si>
  <si>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</si>
  <si>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</si>
  <si>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</si>
  <si>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</si>
  <si>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</si>
  <si>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</si>
  <si>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</si>
  <si>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</si>
  <si>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</si>
  <si>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</si>
  <si>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</si>
  <si>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</si>
  <si>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</si>
  <si>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</si>
  <si>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</si>
  <si>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</si>
  <si>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</si>
  <si>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</si>
  <si>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</si>
  <si>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</si>
  <si>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</si>
  <si>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</si>
  <si>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</si>
  <si>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</si>
  <si>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</si>
  <si>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</si>
  <si>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</si>
  <si>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</si>
  <si>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</si>
  <si>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</si>
  <si>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</si>
  <si>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</si>
  <si>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</si>
  <si>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</si>
  <si>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</si>
  <si>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</si>
  <si>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</si>
  <si>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</si>
  <si>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</si>
  <si>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</si>
  <si>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</si>
  <si>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</si>
  <si>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</si>
  <si>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</si>
  <si>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</si>
  <si>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</si>
  <si>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</si>
  <si>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</si>
  <si>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</si>
  <si>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</si>
  <si>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</si>
  <si>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</si>
  <si>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</si>
  <si>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</si>
  <si>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</si>
  <si>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</si>
  <si>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</si>
  <si>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</si>
  <si>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</si>
  <si>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</si>
  <si>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</si>
  <si>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</si>
  <si>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</si>
  <si>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</si>
  <si>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</si>
  <si>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</si>
  <si>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</si>
  <si>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</si>
  <si>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</si>
  <si>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</si>
  <si>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</si>
  <si>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</si>
  <si>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</si>
  <si>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</si>
  <si>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</si>
  <si>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</si>
  <si>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</si>
  <si>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</si>
  <si>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</si>
  <si>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</si>
  <si>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</si>
  <si>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</si>
  <si>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</si>
  <si>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</si>
  <si>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</si>
  <si>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</si>
  <si>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</si>
  <si>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</si>
  <si>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</si>
  <si>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</si>
  <si>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</si>
  <si>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</si>
  <si>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</si>
  <si>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</si>
  <si>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</si>
  <si>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</si>
  <si>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</si>
  <si>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</si>
  <si>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</si>
  <si>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</si>
  <si>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</si>
  <si>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</si>
  <si>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</si>
  <si>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</si>
  <si>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</si>
  <si>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</si>
  <si>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</si>
  <si>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</si>
  <si>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</si>
  <si>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</si>
  <si>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</si>
  <si>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</si>
  <si>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</si>
  <si>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</si>
  <si>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</si>
  <si>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</si>
  <si>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</si>
  <si>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</si>
  <si>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</si>
  <si>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</si>
  <si>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</si>
  <si>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</si>
  <si>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</si>
  <si>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</si>
  <si>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</si>
  <si>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</si>
  <si>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</si>
  <si>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</si>
  <si>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</si>
  <si>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</si>
  <si>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</si>
  <si>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</si>
  <si>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</si>
  <si>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</si>
  <si>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</si>
  <si>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</si>
  <si>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</si>
  <si>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</si>
  <si>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</si>
  <si>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</si>
  <si>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</si>
  <si>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</si>
  <si>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</si>
  <si>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</si>
  <si>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</si>
  <si>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</si>
  <si>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</si>
  <si>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</si>
  <si>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</si>
  <si>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</si>
  <si>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</si>
  <si>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</si>
  <si>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</si>
  <si>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</si>
  <si>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</si>
  <si>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</si>
  <si>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</si>
  <si>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</si>
  <si>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</si>
  <si>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</si>
  <si>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</si>
  <si>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</si>
  <si>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</si>
  <si>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</si>
  <si>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</si>
  <si>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</si>
  <si>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</si>
  <si>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</si>
  <si>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</si>
  <si>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</si>
  <si>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</si>
  <si>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</si>
  <si>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</si>
  <si>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</si>
  <si>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</si>
  <si>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</si>
  <si>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</si>
  <si>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</si>
  <si>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</si>
  <si>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</si>
  <si>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</si>
  <si>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</si>
  <si>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</si>
  <si>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</si>
  <si>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</si>
  <si>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</si>
  <si>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</si>
  <si>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</si>
  <si>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</si>
  <si>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</si>
  <si>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</si>
  <si>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</si>
  <si>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</si>
  <si>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</si>
  <si>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</si>
  <si>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</si>
  <si>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</si>
  <si>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</si>
  <si>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</si>
  <si>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</si>
  <si>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</si>
  <si>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</si>
  <si>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</si>
  <si>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</si>
  <si>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</si>
  <si>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</si>
  <si>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</si>
  <si>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</si>
  <si>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</si>
  <si>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</si>
  <si>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</si>
  <si>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</si>
  <si>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</si>
  <si>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</si>
  <si>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</si>
  <si>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</si>
  <si>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</si>
  <si>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</si>
  <si>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</si>
  <si>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</si>
  <si>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</si>
  <si>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</si>
  <si>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</si>
  <si>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</si>
  <si>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</si>
  <si>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</si>
  <si>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</si>
  <si>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</si>
  <si>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</si>
  <si>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</si>
  <si>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</si>
  <si>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</si>
  <si>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</si>
  <si>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</si>
  <si>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</si>
  <si>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</si>
  <si>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</si>
  <si>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</si>
  <si>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</si>
  <si>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</si>
  <si>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</si>
  <si>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</si>
  <si>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</si>
  <si>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</si>
  <si>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</si>
  <si>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</si>
  <si>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</si>
  <si>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</si>
  <si>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</si>
  <si>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</si>
  <si>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</si>
  <si>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</si>
  <si>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</si>
  <si>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</si>
  <si>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</si>
  <si>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</si>
  <si>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</si>
  <si>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</si>
  <si>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</si>
  <si>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</si>
  <si>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</si>
  <si>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</si>
  <si>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</si>
  <si>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</si>
  <si>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</si>
  <si>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</si>
  <si>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</si>
  <si>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</si>
  <si>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</si>
  <si>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</si>
  <si>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</si>
  <si>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</si>
  <si>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</si>
  <si>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</si>
  <si>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</si>
  <si>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</si>
  <si>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</si>
  <si>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</si>
  <si>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</si>
  <si>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</si>
  <si>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</si>
  <si>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</si>
  <si>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</si>
  <si>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</si>
  <si>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</si>
  <si>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</si>
  <si>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</si>
  <si>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</si>
  <si>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</si>
  <si>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</si>
  <si>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</si>
  <si>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</si>
  <si>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</si>
  <si>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</si>
  <si>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</si>
  <si>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</si>
  <si>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</si>
  <si>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</si>
  <si>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</si>
  <si>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</si>
  <si>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</si>
  <si>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</si>
  <si>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</si>
  <si>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</si>
  <si>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</si>
  <si>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</si>
  <si>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</si>
  <si>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</si>
  <si>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</si>
  <si>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</si>
  <si>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</si>
  <si>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</si>
  <si>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</si>
  <si>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</si>
  <si>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</si>
  <si>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</si>
  <si>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</si>
  <si>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</si>
  <si>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</si>
  <si>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</si>
  <si>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</si>
  <si>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</si>
  <si>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</si>
  <si>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</si>
  <si>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</si>
  <si>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</si>
  <si>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</si>
  <si>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</si>
  <si>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</si>
  <si>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</si>
  <si>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</si>
  <si>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</si>
  <si>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</si>
  <si>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</si>
  <si>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</si>
  <si>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</si>
  <si>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</si>
  <si>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</si>
  <si>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</si>
  <si>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</si>
  <si>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</si>
  <si>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</si>
  <si>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</si>
  <si>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</si>
  <si>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</si>
  <si>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</si>
  <si>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</si>
  <si>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</si>
  <si>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</si>
  <si>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</si>
  <si>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</si>
  <si>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</si>
  <si>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</si>
  <si>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</si>
  <si>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</si>
  <si>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</si>
  <si>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</si>
  <si>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</si>
  <si>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</si>
  <si>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</si>
  <si>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</si>
  <si>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</si>
  <si>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</si>
  <si>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</si>
  <si>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</si>
  <si>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</si>
  <si>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</si>
  <si>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</si>
  <si>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</si>
  <si>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</si>
  <si>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</si>
  <si>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</si>
  <si>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</si>
  <si>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</si>
  <si>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</si>
  <si>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</si>
  <si>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</si>
  <si>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</si>
  <si>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</si>
  <si>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</si>
  <si>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</si>
  <si>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</si>
  <si>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</si>
  <si>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</si>
  <si>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</si>
  <si>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</si>
  <si>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</si>
  <si>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</si>
  <si>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</si>
  <si>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</si>
  <si>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</si>
  <si>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</si>
  <si>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</si>
  <si>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</si>
  <si>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</si>
  <si>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</si>
  <si>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</si>
  <si>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</si>
  <si>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</si>
  <si>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</si>
  <si>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</si>
  <si>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</si>
  <si>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</si>
  <si>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</si>
  <si>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</si>
  <si>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</si>
  <si>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</si>
  <si>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</si>
  <si>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</si>
  <si>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</si>
  <si>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</si>
  <si>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</si>
  <si>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</si>
  <si>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</si>
  <si>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</si>
  <si>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</si>
  <si>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</si>
  <si>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</si>
  <si>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</si>
  <si>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</si>
  <si>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</si>
  <si>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</si>
  <si>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</si>
  <si>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</si>
  <si>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</si>
  <si>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</si>
  <si>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</si>
  <si>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</si>
  <si>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</si>
  <si>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</si>
  <si>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</si>
  <si>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</si>
  <si>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</si>
  <si>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</si>
  <si>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</si>
  <si>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</si>
  <si>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</si>
  <si>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</si>
  <si>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</si>
  <si>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</si>
  <si>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</si>
  <si>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</si>
  <si>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</si>
  <si>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</si>
  <si>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</si>
  <si>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</si>
  <si>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</si>
  <si>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</si>
  <si>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</si>
  <si>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</si>
  <si>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</si>
  <si>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</si>
  <si>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</si>
  <si>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</si>
  <si>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</si>
  <si>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</si>
  <si>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</si>
  <si>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</si>
  <si>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</si>
  <si>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</si>
  <si>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</si>
  <si>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</si>
  <si>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</si>
  <si>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</si>
  <si>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</si>
  <si>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</si>
  <si>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</si>
  <si>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</si>
  <si>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</si>
  <si>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</si>
  <si>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</si>
  <si>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</si>
  <si>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</si>
  <si>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</si>
  <si>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</si>
  <si>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</si>
  <si>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</si>
  <si>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</si>
  <si>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</si>
  <si>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</si>
  <si>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</si>
  <si>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</si>
  <si>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</si>
  <si>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</si>
  <si>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</si>
  <si>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</si>
  <si>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</si>
  <si>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</si>
  <si>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</si>
  <si>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</si>
  <si>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</si>
  <si>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</si>
  <si>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</si>
  <si>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</si>
  <si>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</si>
  <si>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</si>
  <si>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</si>
  <si>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</si>
  <si>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</si>
  <si>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</si>
  <si>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</si>
  <si>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</si>
  <si>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</si>
  <si>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</si>
  <si>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</si>
  <si>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</si>
  <si>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</si>
  <si>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</si>
  <si>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</si>
  <si>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</si>
  <si>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</si>
  <si>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</si>
  <si>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</si>
  <si>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</si>
  <si>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</si>
  <si>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</si>
  <si>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</si>
  <si>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</si>
  <si>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</si>
  <si>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</si>
  <si>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</si>
  <si>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</si>
  <si>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</si>
  <si>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</si>
  <si>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</si>
  <si>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</si>
  <si>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</si>
  <si>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</si>
  <si>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</si>
  <si>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</si>
  <si>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</si>
  <si>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</si>
  <si>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</si>
  <si>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</si>
  <si>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</si>
  <si>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</si>
  <si>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</si>
  <si>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</si>
  <si>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</si>
  <si>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</si>
  <si>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</si>
  <si>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</si>
  <si>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</si>
  <si>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</si>
  <si>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</si>
  <si>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</si>
  <si>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</si>
  <si>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</si>
  <si>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</si>
  <si>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</si>
  <si>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</si>
  <si>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</si>
  <si>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</si>
  <si>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</si>
  <si>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</si>
  <si>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</si>
  <si>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</si>
  <si>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</si>
  <si>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</si>
  <si>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</si>
  <si>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</si>
  <si>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</si>
  <si>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</si>
  <si>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</si>
  <si>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</si>
  <si>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</si>
  <si>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</si>
  <si>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</si>
  <si>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</si>
  <si>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</si>
  <si>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</si>
  <si>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</si>
  <si>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</si>
  <si>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</si>
  <si>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</si>
  <si>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</si>
  <si>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</si>
  <si>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</si>
  <si>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</si>
  <si>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</si>
  <si>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</si>
  <si>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</si>
  <si>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</si>
  <si>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</si>
  <si>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</si>
  <si>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</si>
  <si>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</si>
  <si>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</si>
  <si>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</si>
  <si>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</si>
  <si>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</si>
  <si>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</si>
  <si>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</si>
  <si>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</si>
  <si>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</si>
  <si>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</si>
  <si>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</si>
  <si>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</si>
  <si>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</si>
  <si>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</si>
  <si>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</si>
  <si>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</si>
  <si>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</si>
  <si>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</si>
  <si>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</si>
  <si>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</si>
  <si>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</si>
  <si>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</si>
  <si>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</si>
  <si>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</si>
  <si>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</si>
  <si>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</si>
  <si>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</si>
  <si>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</si>
  <si>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</si>
  <si>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</si>
  <si>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</si>
  <si>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</si>
  <si>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</si>
  <si>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</si>
  <si>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</si>
  <si>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</si>
  <si>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</si>
  <si>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</si>
  <si>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</si>
  <si>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</si>
  <si>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</si>
  <si>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</si>
  <si>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</si>
  <si>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</si>
  <si>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</si>
  <si>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</si>
  <si>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</si>
  <si>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</si>
  <si>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</si>
  <si>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</si>
  <si>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</si>
  <si>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</si>
  <si>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</si>
  <si>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</si>
  <si>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</si>
  <si>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</si>
  <si>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</si>
  <si>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</si>
  <si>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</si>
  <si>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</si>
  <si>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</si>
  <si>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</si>
  <si>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</si>
  <si>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</si>
  <si>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</si>
  <si>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</si>
  <si>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</si>
  <si>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</si>
  <si>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</si>
  <si>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</si>
  <si>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</si>
  <si>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</si>
  <si>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</si>
  <si>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</si>
  <si>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</si>
  <si>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</si>
  <si>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</si>
  <si>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</si>
  <si>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</si>
  <si>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</si>
  <si>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</si>
  <si>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</si>
  <si>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</si>
  <si>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</si>
  <si>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</si>
  <si>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</si>
  <si>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</si>
  <si>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</si>
  <si>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</si>
  <si>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</si>
  <si>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</si>
  <si>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</si>
  <si>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</si>
  <si>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</si>
  <si>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</si>
  <si>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</si>
  <si>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</si>
  <si>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</si>
  <si>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</si>
  <si>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</si>
  <si>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</si>
  <si>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</si>
  <si>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</si>
  <si>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</si>
  <si>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</si>
  <si>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</si>
  <si>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</si>
  <si>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</si>
  <si>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</si>
  <si>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</si>
  <si>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</si>
  <si>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</si>
  <si>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</si>
  <si>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</si>
  <si>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</si>
  <si>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</si>
  <si>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</si>
  <si>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</si>
  <si>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</si>
  <si>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</si>
  <si>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</si>
  <si>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</si>
  <si>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</si>
  <si>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</si>
  <si>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</si>
  <si>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</si>
  <si>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</si>
  <si>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</si>
  <si>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</si>
  <si>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</si>
  <si>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</si>
  <si>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</si>
  <si>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</si>
  <si>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</si>
  <si>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</si>
  <si>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</si>
  <si>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</si>
  <si>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</si>
  <si>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</si>
  <si>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</si>
  <si>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</si>
  <si>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</si>
  <si>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</si>
  <si>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</si>
  <si>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</si>
  <si>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</si>
  <si>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</si>
  <si>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</si>
  <si>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</si>
  <si>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</si>
  <si>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</si>
  <si>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</si>
  <si>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</si>
  <si>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</si>
  <si>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</si>
  <si>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</si>
  <si>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</si>
  <si>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</si>
  <si>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</si>
  <si>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</si>
  <si>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</si>
  <si>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</si>
  <si>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</si>
  <si>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</si>
  <si>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</si>
  <si>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</si>
  <si>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</si>
  <si>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</si>
  <si>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</si>
  <si>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</si>
  <si>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</si>
  <si>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</si>
  <si>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</si>
  <si>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</si>
  <si>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</si>
  <si>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</si>
  <si>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</si>
  <si>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</si>
  <si>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</si>
  <si>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</si>
  <si>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</si>
  <si>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</si>
  <si>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</si>
  <si>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</si>
  <si>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</si>
  <si>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</si>
  <si>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</si>
  <si>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</si>
  <si>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</si>
  <si>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</si>
  <si>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</si>
  <si>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</si>
  <si>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</si>
  <si>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</si>
  <si>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</si>
  <si>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</si>
  <si>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</si>
  <si>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</si>
  <si>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</si>
  <si>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</si>
  <si>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</si>
  <si>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</si>
  <si>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</si>
  <si>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</si>
  <si>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</si>
  <si>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</si>
  <si>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</si>
  <si>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</si>
  <si>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</si>
  <si>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</si>
  <si>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</si>
  <si>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</si>
  <si>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</si>
  <si>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</si>
  <si>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</si>
  <si>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</si>
  <si>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</si>
  <si>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</si>
  <si>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</si>
  <si>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</si>
  <si>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</si>
  <si>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</si>
  <si>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</si>
  <si>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</si>
  <si>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</si>
  <si>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</si>
  <si>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</si>
  <si>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</si>
  <si>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</si>
  <si>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</si>
  <si>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</si>
  <si>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</si>
  <si>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</si>
  <si>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</si>
  <si>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</si>
  <si>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</si>
  <si>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</si>
  <si>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</si>
  <si>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</si>
  <si>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</si>
  <si>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</si>
  <si>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</si>
  <si>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</si>
  <si>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</si>
  <si>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</si>
  <si>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</si>
  <si>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</si>
  <si>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</si>
  <si>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</si>
  <si>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</si>
  <si>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</si>
  <si>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</si>
  <si>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</si>
  <si>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</si>
  <si>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</si>
  <si>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</si>
  <si>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</si>
  <si>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</si>
  <si>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</si>
  <si>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</si>
  <si>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</si>
  <si>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</si>
  <si>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</si>
  <si>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</si>
  <si>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</si>
  <si>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</si>
  <si>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</si>
  <si>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</si>
  <si>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</si>
  <si>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</si>
  <si>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</si>
  <si>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</si>
  <si>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</si>
  <si>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</si>
  <si>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</si>
  <si>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</si>
  <si>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</si>
  <si>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</si>
  <si>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</si>
  <si>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</si>
  <si>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</si>
  <si>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</si>
  <si>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</si>
  <si>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</si>
  <si>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</si>
  <si>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</si>
  <si>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</si>
  <si>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</si>
  <si>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</si>
  <si>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</si>
  <si>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</si>
  <si>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</si>
  <si>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</si>
  <si>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</si>
  <si>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</si>
  <si>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</si>
  <si>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</si>
  <si>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</si>
  <si>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</si>
  <si>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</si>
  <si>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</si>
  <si>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</si>
  <si>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</si>
  <si>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</si>
  <si>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</si>
  <si>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</si>
  <si>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</si>
  <si>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</si>
  <si>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</si>
  <si>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</si>
  <si>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</si>
  <si>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</si>
  <si>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</si>
  <si>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</si>
  <si>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</si>
  <si>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</si>
  <si>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</si>
  <si>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</si>
  <si>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</si>
  <si>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</si>
  <si>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</si>
  <si>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</si>
  <si>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</si>
  <si>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</si>
  <si>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</si>
  <si>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</si>
  <si>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</si>
  <si>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</si>
  <si>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</si>
  <si>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</si>
  <si>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</si>
  <si>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</si>
  <si>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</si>
  <si>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</si>
  <si>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</si>
  <si>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</si>
  <si>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</si>
  <si>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</si>
  <si>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</si>
  <si>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</si>
  <si>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</si>
  <si>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</si>
  <si>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</si>
  <si>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</si>
  <si>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</si>
  <si>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</si>
  <si>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</si>
  <si>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</si>
  <si>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</si>
  <si>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</si>
  <si>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</si>
  <si>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</si>
  <si>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</si>
  <si>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</si>
  <si>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</si>
  <si>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</si>
  <si>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</si>
  <si>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</si>
  <si>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</si>
  <si>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</si>
  <si>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</si>
  <si>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</si>
  <si>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</si>
  <si>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</si>
  <si>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</si>
  <si>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</si>
  <si>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</si>
  <si>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</si>
  <si>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</si>
  <si>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</si>
  <si>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</si>
  <si>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</si>
  <si>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</si>
  <si>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</si>
  <si>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</si>
  <si>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</si>
  <si>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</si>
  <si>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</si>
  <si>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</si>
  <si>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</si>
  <si>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</si>
  <si>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</si>
  <si>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</si>
  <si>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</si>
  <si>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</si>
  <si>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</si>
  <si>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</si>
  <si>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</si>
  <si>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</si>
  <si>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</si>
  <si>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</si>
  <si>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</si>
  <si>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</si>
  <si>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</si>
  <si>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</si>
  <si>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</si>
  <si>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</si>
  <si>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</si>
  <si>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</si>
  <si>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</si>
  <si>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</si>
  <si>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</si>
  <si>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</si>
  <si>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</si>
  <si>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</si>
  <si>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</si>
  <si>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</si>
  <si>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</si>
  <si>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</si>
  <si>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</si>
  <si>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</si>
  <si>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</si>
  <si>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</si>
  <si>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</si>
  <si>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</si>
  <si>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</si>
  <si>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</si>
  <si>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</si>
  <si>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</si>
  <si>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</si>
  <si>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</si>
  <si>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</si>
  <si>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</si>
  <si>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</si>
  <si>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</si>
  <si>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</si>
  <si>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</si>
  <si>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</si>
  <si>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</si>
  <si>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</si>
  <si>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</si>
  <si>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</si>
  <si>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</si>
  <si>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</si>
  <si>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</si>
  <si>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</si>
  <si>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</si>
  <si>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</si>
  <si>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</si>
  <si>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</si>
  <si>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</si>
  <si>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</si>
  <si>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</si>
  <si>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</si>
  <si>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</si>
  <si>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</si>
  <si>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</si>
  <si>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</si>
  <si>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</si>
  <si>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</si>
  <si>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</si>
  <si>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</si>
  <si>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</si>
  <si>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</si>
  <si>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</si>
  <si>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</si>
  <si>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</si>
  <si>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</si>
  <si>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</si>
  <si>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</si>
  <si>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</si>
  <si>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</si>
  <si>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</si>
  <si>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</si>
  <si>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</si>
  <si>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</si>
  <si>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</si>
  <si>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</si>
  <si>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</si>
  <si>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</si>
  <si>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</si>
  <si>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</si>
  <si>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</si>
  <si>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</si>
  <si>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</si>
  <si>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</si>
  <si>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</si>
  <si>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</si>
  <si>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</si>
  <si>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</si>
  <si>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</si>
  <si>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</si>
  <si>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</si>
  <si>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</si>
  <si>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</si>
  <si>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</si>
  <si>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</si>
  <si>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</si>
  <si>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</si>
  <si>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</si>
  <si>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</si>
  <si>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</si>
  <si>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</si>
  <si>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</si>
  <si>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</si>
  <si>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</si>
  <si>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</si>
  <si>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</si>
  <si>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</si>
  <si>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</si>
  <si>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</si>
  <si>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</si>
  <si>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</si>
  <si>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</si>
  <si>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</si>
  <si>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</si>
  <si>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</si>
  <si>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</si>
  <si>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</si>
  <si>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</si>
  <si>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</si>
  <si>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</si>
  <si>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</si>
  <si>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</si>
  <si>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</si>
  <si>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</si>
  <si>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</si>
  <si>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</si>
  <si>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</si>
  <si>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</si>
  <si>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</si>
  <si>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</si>
  <si>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</si>
  <si>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</si>
  <si>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</si>
  <si>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</si>
  <si>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</si>
  <si>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</si>
  <si>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</si>
  <si>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</si>
  <si>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</si>
  <si>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</si>
  <si>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</si>
  <si>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</si>
  <si>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</si>
  <si>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</si>
  <si>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</si>
  <si>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</si>
  <si>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</si>
  <si>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</si>
  <si>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</si>
  <si>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</si>
  <si>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</si>
  <si>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</si>
  <si>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</si>
  <si>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</si>
  <si>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</si>
  <si>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</si>
  <si>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</si>
  <si>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</si>
  <si>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</si>
  <si>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</si>
  <si>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</si>
  <si>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</si>
  <si>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</si>
  <si>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</si>
  <si>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</si>
  <si>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</si>
  <si>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</si>
  <si>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</si>
  <si>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</si>
  <si>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</si>
  <si>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</si>
  <si>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</si>
  <si>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</si>
  <si>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</si>
  <si>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</si>
  <si>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</si>
  <si>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</si>
  <si>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</si>
  <si>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</si>
  <si>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</si>
  <si>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</si>
  <si>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</si>
  <si>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</si>
  <si>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</si>
  <si>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</si>
  <si>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</si>
  <si>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</si>
  <si>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</si>
  <si>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</si>
  <si>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</si>
  <si>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</si>
  <si>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</si>
  <si>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</si>
  <si>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</si>
  <si>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</si>
  <si>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</si>
  <si>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</si>
  <si>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</si>
  <si>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</si>
  <si>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</si>
  <si>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</si>
  <si>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</si>
  <si>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</si>
  <si>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</si>
  <si>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</si>
  <si>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</si>
  <si>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</si>
  <si>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</si>
  <si>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</si>
  <si>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</si>
  <si>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</si>
  <si>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</si>
  <si>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</si>
  <si>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</si>
  <si>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</si>
  <si>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</si>
  <si>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</si>
  <si>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</si>
  <si>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</si>
  <si>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</si>
  <si>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</si>
  <si>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</si>
  <si>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</si>
  <si>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</si>
  <si>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</si>
  <si>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</si>
  <si>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</si>
  <si>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</si>
  <si>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</si>
  <si>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</si>
  <si>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</si>
  <si>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</si>
  <si>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</si>
  <si>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</si>
  <si>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</si>
  <si>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</si>
  <si>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</si>
  <si>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</si>
  <si>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</si>
  <si>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</si>
  <si>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</si>
  <si>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</si>
  <si>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</si>
  <si>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</si>
  <si>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</si>
  <si>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</si>
  <si>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</si>
  <si>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</si>
  <si>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</si>
  <si>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</si>
  <si>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</si>
  <si>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</si>
  <si>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</si>
  <si>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</si>
  <si>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</si>
  <si>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</si>
  <si>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</si>
  <si>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</si>
  <si>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</si>
  <si>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</si>
  <si>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</si>
  <si>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</si>
  <si>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</si>
  <si>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</si>
  <si>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</si>
  <si>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</si>
  <si>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</si>
  <si>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</si>
  <si>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</si>
  <si>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</si>
  <si>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</si>
  <si>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</si>
  <si>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</si>
  <si>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</si>
  <si>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</si>
  <si>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</si>
  <si>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</si>
  <si>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</si>
  <si>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</si>
  <si>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</si>
  <si>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</si>
  <si>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</si>
  <si>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</si>
  <si>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</si>
  <si>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</si>
  <si>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</si>
  <si>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</si>
  <si>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</si>
  <si>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</si>
  <si>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</si>
  <si>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</si>
  <si>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</si>
  <si>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</si>
  <si>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</si>
  <si>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</si>
  <si>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</si>
  <si>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</si>
  <si>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</si>
  <si>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</si>
  <si>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</si>
  <si>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</si>
  <si>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</si>
  <si>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</si>
  <si>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</si>
  <si>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</si>
  <si>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</si>
  <si>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</si>
  <si>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</si>
  <si>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</si>
  <si>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</si>
  <si>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</si>
  <si>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</si>
  <si>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</si>
  <si>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</si>
  <si>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</si>
  <si>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</si>
  <si>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</si>
  <si>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</si>
  <si>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</si>
  <si>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</si>
  <si>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</si>
  <si>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</si>
  <si>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</si>
  <si>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</si>
  <si>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</si>
  <si>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</si>
  <si>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</si>
  <si>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</si>
  <si>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</si>
  <si>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</si>
  <si>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</si>
  <si>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</si>
  <si>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</si>
  <si>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</si>
  <si>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</si>
  <si>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</si>
  <si>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</si>
  <si>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</si>
  <si>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</si>
  <si>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</si>
  <si>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</si>
  <si>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</si>
  <si>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</si>
  <si>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</si>
  <si>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</si>
  <si>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</si>
  <si>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</si>
  <si>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</si>
  <si>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</si>
  <si>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</si>
  <si>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</si>
  <si>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</si>
  <si>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</si>
  <si>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</si>
  <si>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</si>
  <si>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</si>
  <si>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</si>
  <si>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</si>
  <si>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</si>
  <si>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</si>
  <si>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</si>
  <si>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</si>
  <si>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</si>
  <si>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</si>
  <si>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</si>
  <si>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</si>
  <si>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</si>
  <si>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</si>
  <si>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</si>
  <si>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</si>
  <si>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</si>
  <si>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</si>
  <si>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</si>
  <si>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</si>
  <si>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</si>
  <si>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</si>
  <si>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</si>
  <si>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</si>
  <si>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</si>
  <si>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</si>
  <si>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</si>
  <si>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</si>
  <si>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</si>
  <si>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</si>
  <si>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</si>
  <si>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</si>
  <si>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</si>
  <si>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</si>
  <si>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</si>
  <si>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</si>
  <si>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</si>
  <si>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</si>
  <si>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</si>
  <si>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</si>
  <si>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</si>
  <si>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</si>
  <si>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</si>
  <si>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</si>
  <si>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</si>
  <si>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</si>
  <si>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</si>
  <si>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</si>
  <si>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</si>
  <si>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</si>
  <si>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</si>
  <si>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</si>
  <si>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</si>
  <si>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</si>
  <si>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</si>
  <si>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</si>
  <si>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</si>
  <si>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</si>
  <si>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</si>
  <si>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</si>
  <si>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</si>
  <si>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</si>
  <si>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</si>
  <si>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</si>
  <si>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</si>
  <si>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</si>
  <si>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</si>
  <si>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</si>
  <si>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</si>
  <si>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</si>
  <si>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</si>
  <si>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</si>
  <si>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</si>
  <si>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</si>
  <si>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</si>
  <si>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</si>
  <si>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</si>
  <si>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</si>
  <si>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</si>
  <si>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</si>
  <si>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</si>
  <si>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</si>
  <si>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</si>
  <si>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</si>
  <si>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</si>
  <si>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</si>
  <si>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</si>
  <si>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</si>
  <si>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</si>
  <si>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</si>
  <si>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</si>
  <si>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</si>
  <si>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</si>
  <si>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</si>
  <si>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</si>
  <si>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</si>
  <si>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</si>
  <si>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</si>
  <si>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</si>
  <si>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</si>
  <si>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</si>
  <si>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</si>
  <si>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</si>
  <si>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</si>
  <si>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</si>
  <si>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</si>
  <si>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</si>
  <si>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</si>
  <si>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</si>
  <si>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</si>
  <si>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</si>
  <si>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</si>
  <si>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</si>
  <si>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</si>
  <si>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</si>
  <si>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</si>
  <si>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</si>
  <si>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</si>
  <si>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</si>
  <si>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</si>
  <si>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</si>
  <si>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</si>
  <si>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</si>
  <si>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</si>
  <si>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</si>
  <si>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</si>
  <si>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</si>
  <si>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</si>
  <si>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</si>
  <si>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</si>
  <si>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</si>
  <si>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</si>
  <si>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</si>
  <si>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</si>
  <si>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</si>
  <si>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</si>
  <si>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</si>
  <si>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</si>
  <si>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</si>
  <si>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</si>
  <si>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</si>
  <si>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</si>
  <si>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</si>
  <si>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</si>
  <si>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</si>
  <si>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</si>
  <si>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</si>
  <si>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</si>
  <si>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</si>
  <si>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</si>
  <si>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</si>
  <si>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</si>
  <si>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</si>
  <si>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</si>
  <si>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</si>
  <si>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</si>
  <si>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</si>
  <si>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</si>
  <si>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</si>
  <si>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</si>
  <si>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</si>
  <si>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</si>
  <si>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</si>
  <si>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</si>
  <si>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</si>
  <si>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</si>
  <si>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</si>
  <si>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</si>
  <si>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</si>
  <si>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</si>
  <si>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</si>
  <si>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</si>
  <si>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</si>
  <si>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</si>
  <si>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</si>
  <si>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</si>
  <si>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</si>
  <si>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</si>
  <si>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</si>
  <si>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</si>
  <si>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</si>
  <si>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</si>
  <si>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</si>
  <si>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</si>
  <si>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</si>
  <si>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</si>
  <si>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</si>
  <si>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</si>
  <si>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</si>
  <si>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</si>
  <si>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</si>
  <si>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</si>
  <si>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</si>
  <si>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</si>
  <si>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</si>
  <si>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</si>
  <si>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</si>
  <si>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</si>
  <si>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</si>
  <si>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</si>
  <si>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</si>
  <si>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</si>
  <si>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</si>
  <si>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</si>
  <si>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</si>
  <si>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</si>
  <si>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</si>
  <si>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</si>
  <si>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</si>
  <si>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</si>
  <si>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</si>
  <si>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</si>
  <si>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</si>
  <si>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</si>
  <si>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</si>
  <si>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</si>
  <si>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</si>
  <si>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</si>
  <si>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</si>
  <si>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</si>
  <si>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</si>
  <si>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</si>
  <si>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</si>
  <si>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</si>
  <si>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</si>
  <si>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</si>
  <si>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</si>
  <si>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</si>
  <si>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</si>
  <si>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</si>
  <si>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</si>
  <si>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</si>
  <si>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</si>
  <si>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</si>
  <si>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</si>
  <si>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</si>
  <si>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</si>
  <si>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</si>
  <si>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</si>
  <si>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</si>
  <si>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</si>
  <si>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</si>
  <si>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</si>
  <si>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</si>
  <si>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</si>
  <si>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</si>
  <si>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</si>
  <si>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</si>
  <si>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</si>
  <si>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</si>
  <si>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</si>
  <si>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</si>
  <si>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</si>
  <si>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</si>
  <si>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</si>
  <si>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</si>
  <si>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</si>
  <si>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</si>
  <si>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</si>
  <si>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</si>
  <si>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</si>
  <si>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</si>
  <si>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</si>
  <si>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</si>
  <si>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</si>
  <si>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</si>
  <si>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</si>
  <si>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</si>
  <si>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</si>
  <si>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</si>
  <si>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</si>
  <si>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</si>
  <si>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</si>
  <si>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</si>
  <si>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</si>
  <si>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</si>
  <si>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</si>
  <si>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</si>
  <si>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</si>
  <si>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</si>
  <si>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</si>
  <si>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</si>
  <si>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</si>
  <si>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</si>
  <si>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</si>
  <si>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</si>
  <si>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</si>
  <si>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</si>
  <si>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</si>
  <si>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</si>
  <si>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</si>
  <si>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</si>
  <si>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</si>
  <si>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</si>
  <si>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</si>
  <si>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</si>
  <si>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</si>
  <si>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</si>
  <si>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</si>
  <si>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</si>
  <si>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</si>
  <si>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</si>
  <si>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</si>
  <si>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</si>
  <si>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</si>
  <si>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</si>
  <si>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</si>
  <si>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</si>
  <si>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</si>
  <si>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</si>
  <si>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</si>
  <si>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</si>
  <si>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</si>
  <si>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</si>
  <si>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</si>
  <si>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</si>
  <si>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</si>
  <si>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</si>
  <si>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</si>
  <si>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</si>
  <si>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</si>
  <si>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</si>
  <si>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</si>
  <si>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</si>
  <si>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</si>
  <si>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</si>
  <si>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</si>
  <si>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</si>
  <si>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</si>
  <si>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</si>
  <si>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</si>
  <si>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</si>
  <si>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</si>
  <si>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</si>
  <si>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</si>
  <si>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</si>
  <si>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</si>
  <si>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</si>
  <si>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</si>
  <si>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</si>
  <si>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</si>
  <si>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</si>
  <si>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</si>
  <si>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</si>
  <si>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</si>
  <si>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</si>
  <si>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</si>
  <si>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</si>
  <si>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</si>
  <si>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</si>
  <si>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</si>
  <si>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</si>
  <si>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</si>
  <si>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</si>
  <si>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</si>
  <si>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</si>
  <si>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</si>
  <si>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</si>
  <si>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</si>
  <si>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</si>
  <si>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</si>
  <si>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</si>
  <si>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</si>
  <si>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</si>
  <si>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</si>
  <si>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</si>
  <si>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</si>
  <si>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</si>
  <si>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</si>
  <si>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</si>
  <si>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</si>
  <si>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</si>
  <si>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</si>
  <si>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</si>
  <si>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</si>
  <si>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</si>
  <si>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</si>
  <si>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</si>
  <si>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</si>
  <si>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</si>
  <si>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</si>
  <si>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</si>
  <si>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</si>
  <si>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</si>
  <si>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</si>
  <si>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</si>
  <si>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</si>
  <si>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</si>
  <si>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</si>
  <si>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</si>
  <si>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</si>
  <si>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</si>
  <si>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</si>
  <si>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</si>
  <si>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</si>
  <si>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</si>
  <si>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</si>
  <si>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</si>
  <si>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</si>
  <si>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</si>
  <si>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</si>
  <si>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</si>
  <si>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</si>
  <si>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</si>
  <si>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</si>
  <si>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</si>
  <si>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</si>
  <si>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</si>
  <si>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</si>
  <si>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</si>
  <si>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</si>
  <si>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</si>
  <si>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</si>
  <si>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</si>
  <si>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</si>
  <si>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</si>
  <si>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</si>
  <si>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</si>
  <si>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</si>
  <si>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</si>
  <si>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</si>
  <si>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</si>
  <si>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</si>
  <si>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</si>
  <si>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</si>
  <si>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</si>
  <si>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</si>
  <si>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</si>
  <si>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</si>
  <si>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</si>
  <si>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</si>
  <si>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</si>
  <si>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</si>
  <si>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</si>
  <si>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</si>
  <si>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</si>
  <si>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</si>
  <si>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</si>
  <si>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</si>
  <si>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</si>
  <si>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</si>
  <si>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</si>
  <si>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</si>
  <si>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</si>
  <si>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</si>
  <si>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</si>
  <si>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</si>
  <si>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</si>
  <si>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</si>
  <si>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</si>
  <si>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</si>
  <si>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</si>
  <si>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</si>
  <si>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</si>
  <si>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</si>
  <si>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</si>
  <si>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</si>
  <si>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</si>
  <si>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</si>
  <si>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</si>
  <si>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</si>
  <si>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</si>
  <si>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</si>
  <si>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</si>
  <si>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</si>
  <si>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</si>
  <si>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</si>
  <si>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</si>
  <si>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</si>
  <si>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</si>
  <si>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</si>
  <si>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</si>
  <si>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</si>
  <si>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</si>
  <si>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</si>
  <si>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</si>
  <si>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</si>
  <si>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</si>
  <si>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</si>
  <si>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</si>
  <si>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</si>
  <si>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</si>
  <si>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</si>
  <si>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</si>
  <si>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</si>
  <si>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</si>
  <si>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</si>
  <si>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</si>
  <si>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</si>
  <si>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</si>
  <si>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</si>
  <si>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</si>
  <si>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</si>
  <si>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</si>
  <si>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</si>
  <si>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</si>
  <si>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</si>
  <si>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</si>
  <si>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</si>
  <si>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</si>
  <si>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</si>
  <si>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</si>
  <si>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</si>
  <si>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</si>
  <si>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</si>
  <si>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</si>
  <si>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</si>
  <si>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</si>
  <si>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</si>
  <si>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</si>
  <si>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</si>
  <si>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</si>
  <si>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</si>
  <si>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</si>
  <si>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</si>
  <si>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</si>
  <si>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</si>
  <si>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</si>
  <si>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</si>
  <si>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</si>
  <si>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</si>
  <si>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</si>
  <si>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</si>
  <si>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</si>
  <si>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</si>
  <si>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</si>
  <si>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</si>
  <si>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</si>
  <si>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</si>
  <si>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</si>
  <si>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</si>
  <si>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</si>
  <si>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</si>
  <si>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</si>
  <si>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</si>
  <si>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</si>
  <si>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</si>
  <si>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</si>
  <si>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</si>
  <si>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</si>
  <si>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</si>
  <si>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</si>
  <si>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</si>
  <si>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</si>
  <si>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</si>
  <si>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</si>
  <si>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</si>
  <si>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</si>
  <si>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</si>
  <si>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</si>
  <si>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</si>
  <si>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</si>
  <si>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</si>
  <si>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</si>
  <si>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</si>
  <si>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</si>
  <si>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</si>
  <si>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</si>
  <si>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</si>
  <si>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</si>
  <si>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</si>
  <si>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</si>
  <si>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</si>
  <si>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</si>
  <si>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</si>
  <si>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</si>
  <si>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</si>
  <si>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</si>
  <si>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</si>
  <si>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</si>
  <si>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</si>
  <si>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</si>
  <si>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</si>
  <si>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</si>
  <si>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</si>
  <si>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</si>
  <si>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</si>
  <si>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</si>
  <si>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</si>
  <si>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</si>
  <si>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</si>
  <si>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</si>
  <si>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</si>
  <si>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</si>
  <si>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</si>
  <si>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</si>
  <si>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</si>
  <si>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</si>
  <si>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</si>
  <si>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</si>
  <si>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</si>
  <si>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</si>
  <si>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</si>
  <si>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</si>
  <si>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</si>
  <si>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</si>
  <si>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</si>
  <si>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</si>
  <si>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</si>
  <si>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</si>
  <si>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</si>
  <si>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</si>
  <si>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</si>
  <si>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</si>
  <si>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</si>
  <si>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</si>
  <si>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</si>
  <si>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</si>
  <si>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</si>
  <si>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</si>
  <si>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</si>
  <si>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</si>
  <si>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</si>
  <si>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</si>
  <si>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</si>
  <si>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</si>
  <si>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</si>
  <si>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</si>
  <si>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</si>
  <si>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</si>
  <si>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</si>
  <si>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</si>
  <si>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</si>
  <si>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</si>
  <si>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</si>
  <si>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</si>
  <si>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</si>
  <si>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</si>
  <si>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</si>
  <si>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</si>
  <si>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</si>
  <si>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</si>
  <si>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</si>
  <si>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</si>
  <si>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</si>
  <si>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</si>
  <si>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</si>
  <si>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</si>
  <si>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</si>
  <si>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</si>
  <si>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</si>
  <si>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</si>
  <si>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</si>
  <si>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</si>
  <si>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</si>
  <si>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</si>
  <si>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</si>
  <si>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</si>
  <si>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</si>
  <si>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</si>
  <si>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</si>
  <si>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</si>
  <si>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</si>
  <si>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</si>
  <si>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</si>
  <si>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</si>
  <si>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</si>
  <si>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</si>
  <si>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</si>
  <si>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</si>
  <si>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</si>
  <si>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</si>
  <si>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</si>
  <si>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</si>
  <si>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</si>
  <si>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</si>
  <si>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</si>
  <si>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</si>
  <si>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</si>
  <si>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</si>
  <si>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</si>
  <si>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</si>
  <si>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</si>
  <si>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</si>
  <si>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</si>
  <si>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</si>
  <si>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</si>
  <si>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</si>
  <si>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</si>
  <si>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</si>
  <si>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</si>
  <si>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</si>
  <si>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</si>
  <si>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</si>
  <si>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</si>
  <si>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</si>
  <si>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</si>
  <si>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</si>
  <si>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</si>
  <si>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</si>
  <si>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</si>
  <si>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</si>
  <si>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</si>
  <si>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</si>
  <si>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</si>
  <si>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</si>
  <si>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</si>
  <si>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</si>
  <si>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</si>
  <si>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</si>
  <si>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</si>
  <si>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</si>
  <si>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</si>
  <si>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</si>
  <si>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</si>
  <si>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</si>
  <si>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</si>
  <si>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</si>
  <si>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</si>
  <si>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</si>
  <si>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</si>
  <si>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</si>
  <si>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</si>
  <si>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</si>
  <si>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</si>
  <si>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</si>
  <si>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</si>
  <si>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</si>
  <si>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</si>
  <si>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</si>
  <si>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</si>
  <si>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</si>
  <si>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</si>
  <si>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</si>
  <si>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</si>
  <si>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</si>
  <si>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</si>
  <si>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</si>
  <si>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</si>
  <si>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</si>
  <si>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</si>
  <si>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</si>
  <si>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</si>
  <si>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</si>
  <si>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</si>
  <si>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</si>
  <si>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</si>
  <si>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</si>
  <si>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</si>
  <si>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</si>
  <si>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</si>
  <si>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</si>
  <si>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</si>
  <si>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</si>
  <si>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</si>
  <si>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</si>
  <si>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</si>
  <si>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</si>
  <si>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</si>
  <si>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</si>
  <si>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</si>
  <si>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</si>
  <si>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</si>
  <si>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</si>
  <si>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</si>
  <si>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</si>
  <si>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</si>
  <si>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</si>
  <si>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</si>
  <si>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</si>
  <si>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</si>
  <si>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</si>
  <si>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</si>
  <si>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</si>
  <si>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</si>
  <si>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</si>
  <si>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</si>
  <si>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</si>
  <si>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</si>
  <si>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</si>
  <si>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</si>
  <si>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</si>
  <si>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</si>
  <si>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</si>
  <si>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</si>
  <si>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</si>
  <si>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</si>
  <si>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</si>
  <si>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</si>
  <si>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</si>
  <si>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</si>
  <si>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</si>
  <si>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</si>
  <si>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</si>
  <si>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</si>
  <si>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</si>
  <si>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</si>
  <si>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</si>
  <si>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</si>
  <si>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</si>
  <si>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</si>
  <si>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</si>
  <si>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</si>
  <si>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</si>
  <si>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</si>
  <si>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</si>
  <si>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</si>
  <si>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</si>
  <si>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</si>
  <si>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</si>
  <si>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</si>
  <si>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</si>
  <si>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</si>
  <si>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</si>
  <si>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</si>
  <si>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</si>
  <si>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</si>
  <si>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</si>
  <si>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</si>
  <si>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</si>
  <si>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</si>
  <si>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</si>
  <si>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</si>
  <si>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</si>
  <si>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</si>
  <si>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</si>
  <si>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</si>
  <si>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</si>
  <si>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</si>
  <si>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</si>
  <si>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</si>
  <si>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</si>
  <si>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</si>
  <si>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</si>
  <si>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</si>
  <si>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</si>
  <si>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</si>
  <si>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</si>
  <si>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</si>
  <si>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</si>
  <si>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</si>
  <si>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</si>
  <si>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</si>
  <si>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</si>
  <si>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</si>
  <si>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</si>
  <si>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</si>
  <si>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</si>
  <si>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</si>
  <si>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</si>
  <si>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</si>
  <si>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</si>
  <si>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</si>
  <si>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</si>
  <si>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</si>
  <si>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</si>
  <si>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</si>
  <si>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</si>
  <si>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</si>
  <si>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</si>
  <si>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</si>
  <si>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</si>
  <si>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</si>
  <si>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</si>
  <si>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</si>
  <si>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</si>
  <si>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</si>
  <si>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</si>
  <si>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</si>
  <si>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</si>
  <si>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</si>
  <si>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</si>
  <si>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</si>
  <si>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</si>
  <si>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</si>
  <si>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</si>
  <si>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</si>
  <si>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</si>
  <si>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</si>
  <si>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</si>
  <si>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</si>
  <si>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</si>
  <si>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</si>
  <si>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</si>
  <si>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</si>
  <si>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</si>
  <si>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</si>
  <si>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</si>
  <si>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</si>
  <si>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</si>
  <si>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</si>
  <si>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</si>
  <si>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</si>
  <si>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</si>
  <si>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</si>
  <si>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</si>
  <si>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</si>
  <si>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</si>
  <si>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</si>
  <si>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</si>
  <si>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</si>
  <si>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</si>
  <si>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</si>
  <si>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</si>
  <si>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</si>
  <si>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</si>
  <si>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</si>
  <si>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</si>
  <si>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</si>
  <si>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</si>
  <si>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</si>
  <si>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</si>
  <si>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</si>
  <si>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</si>
  <si>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</si>
  <si>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</si>
  <si>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</si>
  <si>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</si>
  <si>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</si>
  <si>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</si>
  <si>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</si>
  <si>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</si>
  <si>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</si>
  <si>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</si>
  <si>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</si>
  <si>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</si>
  <si>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</si>
  <si>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</si>
  <si>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</si>
  <si>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</si>
  <si>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</si>
  <si>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</si>
  <si>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</si>
  <si>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</si>
  <si>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</si>
  <si>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</si>
  <si>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</si>
  <si>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</si>
  <si>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</si>
  <si>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</si>
  <si>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</si>
  <si>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</si>
  <si>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</si>
  <si>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</si>
  <si>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</si>
  <si>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</si>
  <si>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</si>
  <si>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</si>
  <si>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</si>
  <si>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</si>
  <si>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</si>
  <si>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</si>
  <si>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</si>
  <si>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</si>
  <si>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</si>
  <si>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</si>
  <si>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</si>
  <si>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</si>
  <si>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</si>
  <si>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</si>
  <si>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</si>
  <si>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</si>
  <si>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</si>
  <si>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</si>
  <si>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</si>
  <si>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</si>
  <si>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</si>
  <si>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</si>
  <si>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</si>
  <si>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</si>
  <si>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</si>
  <si>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</si>
  <si>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</si>
  <si>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</si>
  <si>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</si>
  <si>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</si>
  <si>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</si>
  <si>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</si>
  <si>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</si>
  <si>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</si>
  <si>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</si>
  <si>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</si>
  <si>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</si>
  <si>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</si>
  <si>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</si>
  <si>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</si>
  <si>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</si>
  <si>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</si>
  <si>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</si>
  <si>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</si>
  <si>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</si>
  <si>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</si>
  <si>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</si>
  <si>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</si>
  <si>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</si>
  <si>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</si>
  <si>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</si>
  <si>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</si>
  <si>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</si>
  <si>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</si>
  <si>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</si>
  <si>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</si>
  <si>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</si>
  <si>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</si>
  <si>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</si>
  <si>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</si>
  <si>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</si>
  <si>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</si>
  <si>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</si>
  <si>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</si>
  <si>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</si>
  <si>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</si>
  <si>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</si>
  <si>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</si>
  <si>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</si>
  <si>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</si>
  <si>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</si>
  <si>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</si>
  <si>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</si>
  <si>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</si>
  <si>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</si>
  <si>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</si>
  <si>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</si>
  <si>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</si>
  <si>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</si>
  <si>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</si>
  <si>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</si>
  <si>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</si>
  <si>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</si>
  <si>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</si>
  <si>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</si>
  <si>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</si>
  <si>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</si>
  <si>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</si>
  <si>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</si>
  <si>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</si>
  <si>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</si>
  <si>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</si>
  <si>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</si>
  <si>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</si>
  <si>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</si>
  <si>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</si>
  <si>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</si>
  <si>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</si>
  <si>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</si>
  <si>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</si>
  <si>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</si>
  <si>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</si>
  <si>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</si>
  <si>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</si>
  <si>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</si>
  <si>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</si>
  <si>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</si>
  <si>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</si>
  <si>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</si>
  <si>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</si>
  <si>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</si>
  <si>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</si>
  <si>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</si>
  <si>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</si>
  <si>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</si>
  <si>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</si>
  <si>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</si>
  <si>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</si>
  <si>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</si>
  <si>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</si>
  <si>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</si>
  <si>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</si>
  <si>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</si>
  <si>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</si>
  <si>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</si>
  <si>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</si>
  <si>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</si>
  <si>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</si>
  <si>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</si>
  <si>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</si>
  <si>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</si>
  <si>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</si>
  <si>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</si>
  <si>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</si>
  <si>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</si>
  <si>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</si>
  <si>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</si>
  <si>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</si>
  <si>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</si>
  <si>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</si>
  <si>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</si>
  <si>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</si>
  <si>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</si>
  <si>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</si>
  <si>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</si>
  <si>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</si>
  <si>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</si>
  <si>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</si>
  <si>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</si>
  <si>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</si>
  <si>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</si>
  <si>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</si>
  <si>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</si>
  <si>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</si>
  <si>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</si>
  <si>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</si>
  <si>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</si>
  <si>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</si>
  <si>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</si>
  <si>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</si>
  <si>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</si>
  <si>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</si>
  <si>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</si>
  <si>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</si>
  <si>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</si>
  <si>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</si>
  <si>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</si>
  <si>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</si>
  <si>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</si>
  <si>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</si>
  <si>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</si>
  <si>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</si>
  <si>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</si>
  <si>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</si>
  <si>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</si>
  <si>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</si>
  <si>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</si>
  <si>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</si>
  <si>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</si>
  <si>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</si>
  <si>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</si>
  <si>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</si>
  <si>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</si>
  <si>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</si>
  <si>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</si>
  <si>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</si>
  <si>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</si>
  <si>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</si>
  <si>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</si>
  <si>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</si>
  <si>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</si>
  <si>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</si>
  <si>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</si>
  <si>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</si>
  <si>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</si>
  <si>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</si>
  <si>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</si>
  <si>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</si>
  <si>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</si>
  <si>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</si>
  <si>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</si>
  <si>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</si>
  <si>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</si>
  <si>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</si>
  <si>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</si>
  <si>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</si>
  <si>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</si>
  <si>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</si>
  <si>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</si>
  <si>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</si>
  <si>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</si>
  <si>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</si>
  <si>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</si>
  <si>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</si>
  <si>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</si>
  <si>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</si>
  <si>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</si>
  <si>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</si>
  <si>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</si>
  <si>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</si>
  <si>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</si>
  <si>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</si>
  <si>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</si>
  <si>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</si>
  <si>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</si>
  <si>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</si>
  <si>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</si>
  <si>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</si>
  <si>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</si>
  <si>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</si>
  <si>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</si>
  <si>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</si>
  <si>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</si>
  <si>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</si>
  <si>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</si>
  <si>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</si>
  <si>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</si>
  <si>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</si>
  <si>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</si>
  <si>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</si>
  <si>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</si>
  <si>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</si>
  <si>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</si>
  <si>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</si>
  <si>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</si>
  <si>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</si>
  <si>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</si>
  <si>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</si>
  <si>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</si>
  <si>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</si>
  <si>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</si>
  <si>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</si>
  <si>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</si>
  <si>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</si>
  <si>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</si>
  <si>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</si>
  <si>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</si>
  <si>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</si>
  <si>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</si>
  <si>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</si>
  <si>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</si>
  <si>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</si>
  <si>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</si>
  <si>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</si>
  <si>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</si>
  <si>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</si>
  <si>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</si>
  <si>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</si>
  <si>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</si>
  <si>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</si>
  <si>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</si>
  <si>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</si>
  <si>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</si>
  <si>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</si>
  <si>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</si>
  <si>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</si>
  <si>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</si>
  <si>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</si>
  <si>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</si>
  <si>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</si>
  <si>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</si>
  <si>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</si>
  <si>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</si>
  <si>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</si>
  <si>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</si>
  <si>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</si>
  <si>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</si>
  <si>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</si>
  <si>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</si>
  <si>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</si>
  <si>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</si>
  <si>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</si>
  <si>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</si>
  <si>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</si>
  <si>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</si>
  <si>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</si>
  <si>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</si>
  <si>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</si>
  <si>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</si>
  <si>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</si>
  <si>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</si>
  <si>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</si>
  <si>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</si>
  <si>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</si>
  <si>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</si>
  <si>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</si>
  <si>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</si>
  <si>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</si>
  <si>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</si>
  <si>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</si>
  <si>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</si>
  <si>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</si>
  <si>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</si>
  <si>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</si>
  <si>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</si>
  <si>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</si>
  <si>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</si>
  <si>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</si>
  <si>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</si>
  <si>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</si>
  <si>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</si>
  <si>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</si>
  <si>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</si>
  <si>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</si>
  <si>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</si>
  <si>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</si>
  <si>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</si>
  <si>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</si>
  <si>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</si>
  <si>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</si>
  <si>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</si>
  <si>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</si>
  <si>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</si>
  <si>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</si>
  <si>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</si>
  <si>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</si>
  <si>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</si>
  <si>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</si>
  <si>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</si>
  <si>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</si>
  <si>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</si>
  <si>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</si>
  <si>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</si>
  <si>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</si>
  <si>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</si>
  <si>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</si>
  <si>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</si>
  <si>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</si>
  <si>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</si>
  <si>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</si>
  <si>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</si>
  <si>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</si>
  <si>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</si>
  <si>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</si>
  <si>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</si>
  <si>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</si>
  <si>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</si>
  <si>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</si>
  <si>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</si>
  <si>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</si>
  <si>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</si>
  <si>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</si>
  <si>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</si>
  <si>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</si>
  <si>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</si>
  <si>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</si>
  <si>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</si>
  <si>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</si>
  <si>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</si>
  <si>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</si>
  <si>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</si>
  <si>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</si>
  <si>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</si>
  <si>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</si>
  <si>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</si>
  <si>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</si>
  <si>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</si>
  <si>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</si>
  <si>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</si>
  <si>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</si>
  <si>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</si>
  <si>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</si>
  <si>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</si>
  <si>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</si>
  <si>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</si>
  <si>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</si>
  <si>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</si>
  <si>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</si>
  <si>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</si>
  <si>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</si>
  <si>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</si>
  <si>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</si>
  <si>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</si>
  <si>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</si>
  <si>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</si>
  <si>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</si>
  <si>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</si>
  <si>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</si>
  <si>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</si>
  <si>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</si>
  <si>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</si>
  <si>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</si>
  <si>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</si>
  <si>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</si>
  <si>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</si>
  <si>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</si>
  <si>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</si>
  <si>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</si>
  <si>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</si>
  <si>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</si>
  <si>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</si>
  <si>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</si>
  <si>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</si>
  <si>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</si>
  <si>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</si>
  <si>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</si>
  <si>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</si>
  <si>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</si>
  <si>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</si>
  <si>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</si>
  <si>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</si>
  <si>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</si>
  <si>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</si>
  <si>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</si>
  <si>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</si>
  <si>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</si>
  <si>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</si>
  <si>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</si>
  <si>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</si>
  <si>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</si>
  <si>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</si>
  <si>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</si>
  <si>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</si>
  <si>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</si>
  <si>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</si>
  <si>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</si>
  <si>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</si>
  <si>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</si>
  <si>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</si>
  <si>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</si>
  <si>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</si>
  <si>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</si>
  <si>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</si>
  <si>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</si>
  <si>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</si>
  <si>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</si>
  <si>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</si>
  <si>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</si>
  <si>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</si>
  <si>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</si>
  <si>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</si>
  <si>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</si>
  <si>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</si>
  <si>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</si>
  <si>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</si>
  <si>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</si>
  <si>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</si>
  <si>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</si>
  <si>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</si>
  <si>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</si>
  <si>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</si>
  <si>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</si>
  <si>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</si>
  <si>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</si>
  <si>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</si>
  <si>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</si>
  <si>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</si>
  <si>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</si>
  <si>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</si>
  <si>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</si>
  <si>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</si>
  <si>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</si>
  <si>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</si>
  <si>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</si>
  <si>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</si>
  <si>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</si>
  <si>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</si>
  <si>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</si>
  <si>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</si>
  <si>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</si>
  <si>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</si>
  <si>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</si>
  <si>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</si>
  <si>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</si>
  <si>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</si>
  <si>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</si>
  <si>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</si>
  <si>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</si>
  <si>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</si>
  <si>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</si>
  <si>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</si>
  <si>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</si>
  <si>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</si>
  <si>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</si>
  <si>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</si>
  <si>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</si>
  <si>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</si>
  <si>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</si>
  <si>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</si>
  <si>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</si>
  <si>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</si>
  <si>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</si>
  <si>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</si>
  <si>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</si>
  <si>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</si>
  <si>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</si>
  <si>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</si>
  <si>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</si>
  <si>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</si>
  <si>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</si>
  <si>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</si>
  <si>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</si>
  <si>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</si>
  <si>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</si>
  <si>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</si>
  <si>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</si>
  <si>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</si>
  <si>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</si>
  <si>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</si>
  <si>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</si>
  <si>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</si>
  <si>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</si>
  <si>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</si>
  <si>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</si>
  <si>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</si>
  <si>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</si>
  <si>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</si>
  <si>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</si>
  <si>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</si>
  <si>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</si>
  <si>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</si>
  <si>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</si>
  <si>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</si>
  <si>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</si>
  <si>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</si>
  <si>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</si>
  <si>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</si>
  <si>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</si>
  <si>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</si>
  <si>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</si>
  <si>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</si>
  <si>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</si>
  <si>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</si>
  <si>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</si>
  <si>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</si>
  <si>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</si>
  <si>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</si>
  <si>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</si>
  <si>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</si>
  <si>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</si>
  <si>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</si>
  <si>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</si>
  <si>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</si>
  <si>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</si>
  <si>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</si>
  <si>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</si>
  <si>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</si>
  <si>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</si>
  <si>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</si>
  <si>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</si>
  <si>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</si>
  <si>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</si>
  <si>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</si>
  <si>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</si>
  <si>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</si>
  <si>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</si>
  <si>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</si>
  <si>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</si>
  <si>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</si>
  <si>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</si>
  <si>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</si>
  <si>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</si>
  <si>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</si>
  <si>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</si>
  <si>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</si>
  <si>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</si>
  <si>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</si>
  <si>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</si>
  <si>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</si>
  <si>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</si>
  <si>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</si>
  <si>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</si>
  <si>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</si>
  <si>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</si>
  <si>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</si>
  <si>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</si>
  <si>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</si>
  <si>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</si>
  <si>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</si>
  <si>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</si>
  <si>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</si>
  <si>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</si>
  <si>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</si>
  <si>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</si>
  <si>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</si>
  <si>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</si>
  <si>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</si>
  <si>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</si>
  <si>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</si>
  <si>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</si>
  <si>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</si>
  <si>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</si>
  <si>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</si>
  <si>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</si>
  <si>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</si>
  <si>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</si>
  <si>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</si>
  <si>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</si>
  <si>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</si>
  <si>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</si>
  <si>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</si>
  <si>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</si>
  <si>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</si>
  <si>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</si>
  <si>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</si>
  <si>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</si>
  <si>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</si>
  <si>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</si>
  <si>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</si>
  <si>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</si>
  <si>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</si>
  <si>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</si>
  <si>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</si>
  <si>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</si>
  <si>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</si>
  <si>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</si>
  <si>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</si>
  <si>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</si>
  <si>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</si>
  <si>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</si>
  <si>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</si>
  <si>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</si>
  <si>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</si>
  <si>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</si>
  <si>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</si>
  <si>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</si>
  <si>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</si>
  <si>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</si>
  <si>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</si>
  <si>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</si>
  <si>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</si>
  <si>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</si>
  <si>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</si>
  <si>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</si>
  <si>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</si>
  <si>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</si>
  <si>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</si>
  <si>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</si>
  <si>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</si>
  <si>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</si>
  <si>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</si>
  <si>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</si>
  <si>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</si>
  <si>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</si>
  <si>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</si>
  <si>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</si>
  <si>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</si>
  <si>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</si>
  <si>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</si>
  <si>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</si>
  <si>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</si>
  <si>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</si>
  <si>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</si>
  <si>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</si>
  <si>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</si>
  <si>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</si>
  <si>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</si>
  <si>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</si>
  <si>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</si>
  <si>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</si>
  <si>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</si>
  <si>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</si>
  <si>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</si>
  <si>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</si>
  <si>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</si>
  <si>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</si>
  <si>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</si>
  <si>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</si>
  <si>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</si>
  <si>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</si>
  <si>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</si>
  <si>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</si>
  <si>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</si>
  <si>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</si>
  <si>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</si>
  <si>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</si>
  <si>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</si>
  <si>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</si>
  <si>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</si>
  <si>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</si>
  <si>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</si>
  <si>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</si>
  <si>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</si>
  <si>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</si>
  <si>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</si>
  <si>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</si>
  <si>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</si>
  <si>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</si>
  <si>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</si>
  <si>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</si>
  <si>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</si>
  <si>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</si>
  <si>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</si>
  <si>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</si>
  <si>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</si>
  <si>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</si>
  <si>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</si>
  <si>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</si>
  <si>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</si>
  <si>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</si>
  <si>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</si>
  <si>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</si>
  <si>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</si>
  <si>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</si>
  <si>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</si>
  <si>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</si>
  <si>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</si>
  <si>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</si>
  <si>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</si>
  <si>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</si>
  <si>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</si>
  <si>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</si>
  <si>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</si>
  <si>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</si>
  <si>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</si>
  <si>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</si>
  <si>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</si>
  <si>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</si>
  <si>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</si>
  <si>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</si>
  <si>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</si>
  <si>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</si>
  <si>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</si>
  <si>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</si>
  <si>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</si>
  <si>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</si>
  <si>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</si>
  <si>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</si>
  <si>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</si>
  <si>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</si>
  <si>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</si>
  <si>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</si>
  <si>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</si>
  <si>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</si>
  <si>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</si>
  <si>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</si>
  <si>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</si>
  <si>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</si>
  <si>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</si>
  <si>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</si>
  <si>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</si>
  <si>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</si>
  <si>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</si>
  <si>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</si>
  <si>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</si>
  <si>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</si>
  <si>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</si>
  <si>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</si>
  <si>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</si>
  <si>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</si>
  <si>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</si>
  <si>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</si>
  <si>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</si>
  <si>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</si>
  <si>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</si>
  <si>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</si>
  <si>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</si>
  <si>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</si>
  <si>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</si>
  <si>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</si>
  <si>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</si>
  <si>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</si>
  <si>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</si>
  <si>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</si>
  <si>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</si>
  <si>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</si>
  <si>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</si>
  <si>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</si>
  <si>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</si>
  <si>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</si>
  <si>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</si>
  <si>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</si>
  <si>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</si>
  <si>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</si>
  <si>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</si>
  <si>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</si>
  <si>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</si>
  <si>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</si>
  <si>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</si>
  <si>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</si>
  <si>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</si>
  <si>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</si>
  <si>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</si>
  <si>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</si>
  <si>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</si>
  <si>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</si>
  <si>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</si>
  <si>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</si>
  <si>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</si>
  <si>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</si>
  <si>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</si>
  <si>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</si>
  <si>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</si>
  <si>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</si>
  <si>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</si>
  <si>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</si>
  <si>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</si>
  <si>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</si>
  <si>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</si>
  <si>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</si>
  <si>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</si>
  <si>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</si>
  <si>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</si>
  <si>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</si>
  <si>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</si>
  <si>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</si>
  <si>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</si>
  <si>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</si>
  <si>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</si>
  <si>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</si>
  <si>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</si>
  <si>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</si>
  <si>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</si>
  <si>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</si>
  <si>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</si>
  <si>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</si>
  <si>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</si>
  <si>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</si>
  <si>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</si>
  <si>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</si>
  <si>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</si>
  <si>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</si>
  <si>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</si>
  <si>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</si>
  <si>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</si>
  <si>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</si>
  <si>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</si>
  <si>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</si>
  <si>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</si>
  <si>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</si>
  <si>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</si>
  <si>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</si>
  <si>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</si>
  <si>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</si>
  <si>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</si>
  <si>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</si>
  <si>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</si>
  <si>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</si>
  <si>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</si>
  <si>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</si>
  <si>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</si>
  <si>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</si>
  <si>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</si>
  <si>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</si>
  <si>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</si>
  <si>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</si>
  <si>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</si>
  <si>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</si>
  <si>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</si>
  <si>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</si>
  <si>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</si>
  <si>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</si>
  <si>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</si>
  <si>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</si>
  <si>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</si>
  <si>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</si>
  <si>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</si>
  <si>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</si>
  <si>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</si>
  <si>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</si>
  <si>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</si>
  <si>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</si>
  <si>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</si>
  <si>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</si>
  <si>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</si>
  <si>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</si>
  <si>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</si>
  <si>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</si>
  <si>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</si>
  <si>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</si>
  <si>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</si>
  <si>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</si>
  <si>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</si>
  <si>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</si>
  <si>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</si>
  <si>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</si>
  <si>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</si>
  <si>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</si>
  <si>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</si>
  <si>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</si>
  <si>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</si>
  <si>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</si>
  <si>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</si>
  <si>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</si>
  <si>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</si>
  <si>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</si>
  <si>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</si>
  <si>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</si>
  <si>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</si>
  <si>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</si>
  <si>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</si>
  <si>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</si>
  <si>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</si>
  <si>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</si>
  <si>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</si>
  <si>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</si>
  <si>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</si>
  <si>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</si>
  <si>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</si>
  <si>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</si>
  <si>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</si>
  <si>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</si>
  <si>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</si>
  <si>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</si>
  <si>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</si>
  <si>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</si>
  <si>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</si>
  <si>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</si>
  <si>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</si>
  <si>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</si>
  <si>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</si>
  <si>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</si>
  <si>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</si>
  <si>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</si>
  <si>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</si>
  <si>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</si>
  <si>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</si>
  <si>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</si>
  <si>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</si>
  <si>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</si>
  <si>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</si>
  <si>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</si>
  <si>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</si>
  <si>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</si>
  <si>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</si>
  <si>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</si>
  <si>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</si>
  <si>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</si>
  <si>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</si>
  <si>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</si>
  <si>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</si>
  <si>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</si>
  <si>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</si>
  <si>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</si>
  <si>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</si>
  <si>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</si>
  <si>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</si>
  <si>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</si>
  <si>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</si>
  <si>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</si>
  <si>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</si>
  <si>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</si>
  <si>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</si>
  <si>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</si>
  <si>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</si>
  <si>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</si>
  <si>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</si>
  <si>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</si>
  <si>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</si>
  <si>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</si>
  <si>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</si>
  <si>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</si>
  <si>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</si>
  <si>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</si>
  <si>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</si>
  <si>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</si>
  <si>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</si>
  <si>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</si>
  <si>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</si>
  <si>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</si>
  <si>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</si>
  <si>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</si>
  <si>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</si>
  <si>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</si>
  <si>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</si>
  <si>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</si>
  <si>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</si>
  <si>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</si>
  <si>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</si>
  <si>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</si>
  <si>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</si>
  <si>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</si>
  <si>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</si>
  <si>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</si>
  <si>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</si>
  <si>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</si>
  <si>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</si>
  <si>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</si>
  <si>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</si>
  <si>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</si>
  <si>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</si>
  <si>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</si>
  <si>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</si>
  <si>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</si>
  <si>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</si>
  <si>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</si>
  <si>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</si>
  <si>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</si>
  <si>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</si>
  <si>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</si>
  <si>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</si>
  <si>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</si>
  <si>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</si>
  <si>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</si>
  <si>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</si>
  <si>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</si>
  <si>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</si>
  <si>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</si>
  <si>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</si>
  <si>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</si>
  <si>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</si>
  <si>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</si>
  <si>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</si>
  <si>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</si>
  <si>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</si>
  <si>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</si>
  <si>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</si>
  <si>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</si>
  <si>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</si>
  <si>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</si>
  <si>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</si>
  <si>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</si>
  <si>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</si>
  <si>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</si>
  <si>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</si>
  <si>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</si>
  <si>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</si>
  <si>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</si>
  <si>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</si>
  <si>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</si>
  <si>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</si>
  <si>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</si>
  <si>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</si>
  <si>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</si>
  <si>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</si>
  <si>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</si>
  <si>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</si>
  <si>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</si>
  <si>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</si>
  <si>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</si>
  <si>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</si>
  <si>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</si>
  <si>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</si>
  <si>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</si>
  <si>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</si>
  <si>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</si>
  <si>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</si>
  <si>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</si>
  <si>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</si>
  <si>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</si>
  <si>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</si>
  <si>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</si>
  <si>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</si>
  <si>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</si>
  <si>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</si>
  <si>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</si>
  <si>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</si>
  <si>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</si>
  <si>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</si>
  <si>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</si>
  <si>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</si>
  <si>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</si>
  <si>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</si>
  <si>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</si>
  <si>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</si>
  <si>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</si>
  <si>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</si>
  <si>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</si>
  <si>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</si>
  <si>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</si>
  <si>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</si>
  <si>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</si>
  <si>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</si>
  <si>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</si>
  <si>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</si>
  <si>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</si>
  <si>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</si>
  <si>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</si>
  <si>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</si>
  <si>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</si>
  <si>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</si>
  <si>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</si>
  <si>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</si>
  <si>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</si>
  <si>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</si>
  <si>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</si>
  <si>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</si>
  <si>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</si>
  <si>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</si>
  <si>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</si>
  <si>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</si>
  <si>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</si>
  <si>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</si>
  <si>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</si>
  <si>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</si>
  <si>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</si>
  <si>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</si>
  <si>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</si>
  <si>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</si>
  <si>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</si>
  <si>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</si>
  <si>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</si>
  <si>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</si>
  <si>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</si>
  <si>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</si>
  <si>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</si>
  <si>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</si>
  <si>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</si>
  <si>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</si>
  <si>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</si>
  <si>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</si>
  <si>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</si>
  <si>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</si>
  <si>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</si>
  <si>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</si>
  <si>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</si>
  <si>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</si>
  <si>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</si>
  <si>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</si>
  <si>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</si>
  <si>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</si>
  <si>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</si>
  <si>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</si>
  <si>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</si>
  <si>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</si>
  <si>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</si>
  <si>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</si>
  <si>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</si>
  <si>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</si>
  <si>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</si>
  <si>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</si>
  <si>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</si>
  <si>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</si>
  <si>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</si>
  <si>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</si>
  <si>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</si>
  <si>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</si>
  <si>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</si>
  <si>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</si>
  <si>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</si>
  <si>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</si>
  <si>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</si>
  <si>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</si>
  <si>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</si>
  <si>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</si>
  <si>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</si>
  <si>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</si>
  <si>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</si>
  <si>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</si>
  <si>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</si>
  <si>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</si>
  <si>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</si>
  <si>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</si>
  <si>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</si>
  <si>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</si>
  <si>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</si>
  <si>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</si>
  <si>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</si>
  <si>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</si>
  <si>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</si>
  <si>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</si>
  <si>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</si>
  <si>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</si>
  <si>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</si>
  <si>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</si>
  <si>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</si>
  <si>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</si>
  <si>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</si>
  <si>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</si>
  <si>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</si>
  <si>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</si>
  <si>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</si>
  <si>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</si>
  <si>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</si>
  <si>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</si>
  <si>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</si>
  <si>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</si>
  <si>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</si>
  <si>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</si>
  <si>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</si>
  <si>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</si>
  <si>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</si>
  <si>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</si>
  <si>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</si>
  <si>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</si>
  <si>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</si>
  <si>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</si>
  <si>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</si>
  <si>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</si>
  <si>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</si>
  <si>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</si>
  <si>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</si>
  <si>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</si>
  <si>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</si>
  <si>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</si>
  <si>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</si>
  <si>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</si>
  <si>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</si>
  <si>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</si>
  <si>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</si>
  <si>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</si>
  <si>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</si>
  <si>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</si>
  <si>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</si>
  <si>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</si>
  <si>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</si>
  <si>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</si>
  <si>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</si>
  <si>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</si>
  <si>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</si>
  <si>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</si>
  <si>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</si>
  <si>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</si>
  <si>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</si>
  <si>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</si>
  <si>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</si>
  <si>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</si>
  <si>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</si>
  <si>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</si>
  <si>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</si>
  <si>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</si>
  <si>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</si>
  <si>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</si>
  <si>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</si>
  <si>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</si>
  <si>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</si>
  <si>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</si>
  <si>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</si>
  <si>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</si>
  <si>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</si>
  <si>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</si>
  <si>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</si>
  <si>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</si>
  <si>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</si>
  <si>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</si>
  <si>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</si>
  <si>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</si>
  <si>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</si>
  <si>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</si>
  <si>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</si>
  <si>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</si>
  <si>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</si>
  <si>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</si>
  <si>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</si>
  <si>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</si>
  <si>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</si>
  <si>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</si>
  <si>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</si>
  <si>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</si>
  <si>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</si>
  <si>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</si>
  <si>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</si>
  <si>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</si>
  <si>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</si>
  <si>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</si>
  <si>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</si>
  <si>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</si>
  <si>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</si>
  <si>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</si>
  <si>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</si>
  <si>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</si>
  <si>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</si>
  <si>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</si>
  <si>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</si>
  <si>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</si>
  <si>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</si>
  <si>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</si>
  <si>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</si>
  <si>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</si>
  <si>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</si>
  <si>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</si>
  <si>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</si>
  <si>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</si>
  <si>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</si>
  <si>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</si>
  <si>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</si>
  <si>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</si>
  <si>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</si>
  <si>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</si>
  <si>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</si>
  <si>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</si>
  <si>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</si>
  <si>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</si>
  <si>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</si>
  <si>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</si>
  <si>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</si>
  <si>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</si>
  <si>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</si>
  <si>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</si>
  <si>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</si>
  <si>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</si>
  <si>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</si>
  <si>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</si>
  <si>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</si>
  <si>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</si>
  <si>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</si>
  <si>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</si>
  <si>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</si>
  <si>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</si>
  <si>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</si>
  <si>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</si>
  <si>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</si>
  <si>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</si>
  <si>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</si>
  <si>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</si>
  <si>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</si>
  <si>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</si>
  <si>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</si>
  <si>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</si>
  <si>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</si>
  <si>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</si>
  <si>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</si>
  <si>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</si>
  <si>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</si>
  <si>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</si>
  <si>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</si>
  <si>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</si>
  <si>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</si>
  <si>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</si>
  <si>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</si>
  <si>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</si>
  <si>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</si>
  <si>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</si>
  <si>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</si>
  <si>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</si>
  <si>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</si>
  <si>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</si>
  <si>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</si>
  <si>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</si>
  <si>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</si>
  <si>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</si>
  <si>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</si>
  <si>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</si>
  <si>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</si>
  <si>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</si>
  <si>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</si>
  <si>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</si>
  <si>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</si>
  <si>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</si>
  <si>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</si>
  <si>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</si>
  <si>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</si>
  <si>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</si>
  <si>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</si>
  <si>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</si>
  <si>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</si>
  <si>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</si>
  <si>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</si>
  <si>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</si>
  <si>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</si>
  <si>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</si>
  <si>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</si>
  <si>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</si>
  <si>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</si>
  <si>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</si>
  <si>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</si>
  <si>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</si>
  <si>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</si>
  <si>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</si>
  <si>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</si>
  <si>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</si>
  <si>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</si>
  <si>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</si>
  <si>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</si>
  <si>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</si>
  <si>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</si>
  <si>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</si>
  <si>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</si>
  <si>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</si>
  <si>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</si>
  <si>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</si>
  <si>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</si>
  <si>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</si>
  <si>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</si>
  <si>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</si>
  <si>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</si>
  <si>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</si>
  <si>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</si>
  <si>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</si>
  <si>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</si>
  <si>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</si>
  <si>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</si>
  <si>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</si>
  <si>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</si>
  <si>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</si>
  <si>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</si>
  <si>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</si>
  <si>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</si>
  <si>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</si>
  <si>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</si>
  <si>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</si>
  <si>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</si>
  <si>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</si>
  <si>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</si>
  <si>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</si>
  <si>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</si>
  <si>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</si>
  <si>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</si>
  <si>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</si>
  <si>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</si>
  <si>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</si>
  <si>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</si>
  <si>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</si>
  <si>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</si>
  <si>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</si>
  <si>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</si>
  <si>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</si>
  <si>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</si>
  <si>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</si>
  <si>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</si>
  <si>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</si>
  <si>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</si>
  <si>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</si>
  <si>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</si>
  <si>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</si>
  <si>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</si>
  <si>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</si>
  <si>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</si>
  <si>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</si>
  <si>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</si>
  <si>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</si>
  <si>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</si>
  <si>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</si>
  <si>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</si>
  <si>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</si>
  <si>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</si>
  <si>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</si>
  <si>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</si>
  <si>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</si>
  <si>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</si>
  <si>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</si>
  <si>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</si>
  <si>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</si>
  <si>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</si>
  <si>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</si>
  <si>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</si>
  <si>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</si>
  <si>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</si>
  <si>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</si>
  <si>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</si>
  <si>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</si>
  <si>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</si>
  <si>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</si>
  <si>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</si>
  <si>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</si>
  <si>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</si>
  <si>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</si>
  <si>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</si>
  <si>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</si>
  <si>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</si>
  <si>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</si>
  <si>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</si>
  <si>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</si>
  <si>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</si>
  <si>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</si>
  <si>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</si>
  <si>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</si>
  <si>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</si>
  <si>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</si>
  <si>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</si>
  <si>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</si>
  <si>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</si>
  <si>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</si>
  <si>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</si>
  <si>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</si>
  <si>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</si>
  <si>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</si>
  <si>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</si>
  <si>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</si>
  <si>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</si>
  <si>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</si>
  <si>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</si>
  <si>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</si>
  <si>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</si>
  <si>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</si>
  <si>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</si>
  <si>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</si>
  <si>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</si>
  <si>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</si>
  <si>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</si>
  <si>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</si>
  <si>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</si>
  <si>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</si>
  <si>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</si>
  <si>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</si>
  <si>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</si>
  <si>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</si>
  <si>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</si>
  <si>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</si>
  <si>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</si>
  <si>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</si>
  <si>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</si>
  <si>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</si>
  <si>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</si>
  <si>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</si>
  <si>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</si>
  <si>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</si>
  <si>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</si>
  <si>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</si>
  <si>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</si>
  <si>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</si>
  <si>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</si>
  <si>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</si>
  <si>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</si>
  <si>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</si>
  <si>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</si>
  <si>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</si>
  <si>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</si>
  <si>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</si>
  <si>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</si>
  <si>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</si>
  <si>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</si>
  <si>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</si>
  <si>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</si>
  <si>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</si>
  <si>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</si>
  <si>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</si>
  <si>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</si>
  <si>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</si>
  <si>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</si>
  <si>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</si>
  <si>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</si>
  <si>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</si>
  <si>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</si>
  <si>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</si>
  <si>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</si>
  <si>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</si>
  <si>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</si>
  <si>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</si>
  <si>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</si>
  <si>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</si>
  <si>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</si>
  <si>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</si>
  <si>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</si>
  <si>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</si>
  <si>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</si>
  <si>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</si>
  <si>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</si>
  <si>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</si>
  <si>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</si>
  <si>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</si>
  <si>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</si>
  <si>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</si>
  <si>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</si>
  <si>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</si>
  <si>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</si>
  <si>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</si>
  <si>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</si>
  <si>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</si>
  <si>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</si>
  <si>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</si>
  <si>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</si>
  <si>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</si>
  <si>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</si>
  <si>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</si>
  <si>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</si>
  <si>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</si>
  <si>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</si>
  <si>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</si>
  <si>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</si>
  <si>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</si>
  <si>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</si>
  <si>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</si>
  <si>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</si>
  <si>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</si>
  <si>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</si>
  <si>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</si>
  <si>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</si>
  <si>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</si>
  <si>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</si>
  <si>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</si>
  <si>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</si>
  <si>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</si>
  <si>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</si>
  <si>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</si>
  <si>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</si>
  <si>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</si>
  <si>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</si>
  <si>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</si>
  <si>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</si>
  <si>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</si>
  <si>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</si>
  <si>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</si>
  <si>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</si>
  <si>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</si>
  <si>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</si>
  <si>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</si>
  <si>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</si>
  <si>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</si>
  <si>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</si>
  <si>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</si>
  <si>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</si>
  <si>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</si>
  <si>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</si>
  <si>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</si>
  <si>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</si>
  <si>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</si>
  <si>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</si>
  <si>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</si>
  <si>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</si>
  <si>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</si>
  <si>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</si>
  <si>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</si>
  <si>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</si>
  <si>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</si>
  <si>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</si>
  <si>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</si>
  <si>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</si>
  <si>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</si>
  <si>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</si>
  <si>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</si>
  <si>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</si>
  <si>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</si>
  <si>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</si>
  <si>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</si>
  <si>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</si>
  <si>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</si>
  <si>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</si>
  <si>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</si>
  <si>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</si>
  <si>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</si>
  <si>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</si>
  <si>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</si>
  <si>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</si>
  <si>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</si>
  <si>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</si>
  <si>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</si>
  <si>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</si>
  <si>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</si>
  <si>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</si>
  <si>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</si>
  <si>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</si>
  <si>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</si>
  <si>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</si>
  <si>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</si>
  <si>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</si>
  <si>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</si>
  <si>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</si>
  <si>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</si>
  <si>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</si>
  <si>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</si>
  <si>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</si>
  <si>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</si>
  <si>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</si>
  <si>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</si>
  <si>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</si>
  <si>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</si>
  <si>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</si>
  <si>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</si>
  <si>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</si>
  <si>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</si>
  <si>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</si>
  <si>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</si>
  <si>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</si>
  <si>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</si>
  <si>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</si>
  <si>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</si>
  <si>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</si>
  <si>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</si>
  <si>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</si>
  <si>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</si>
  <si>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</si>
  <si>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</si>
  <si>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</si>
  <si>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</si>
  <si>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</si>
  <si>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</si>
  <si>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</si>
  <si>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</si>
  <si>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</si>
  <si>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</si>
  <si>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</si>
  <si>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</si>
  <si>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</si>
  <si>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</si>
  <si>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</si>
  <si>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</si>
  <si>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</si>
  <si>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</si>
  <si>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</si>
  <si>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</si>
  <si>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</si>
  <si>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</si>
  <si>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</si>
  <si>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</si>
  <si>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</si>
  <si>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</si>
  <si>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</si>
  <si>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</si>
  <si>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</si>
  <si>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</si>
  <si>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</si>
  <si>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</si>
  <si>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</si>
  <si>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</si>
  <si>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</si>
  <si>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</si>
  <si>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</si>
  <si>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</si>
  <si>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</si>
  <si>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</si>
  <si>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</si>
  <si>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</si>
  <si>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</si>
  <si>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</si>
  <si>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</si>
  <si>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</si>
  <si>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</si>
  <si>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</si>
  <si>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</si>
  <si>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</si>
  <si>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</si>
  <si>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</si>
  <si>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</si>
  <si>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</si>
  <si>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</si>
  <si>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</si>
  <si>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</si>
  <si>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</si>
  <si>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</si>
  <si>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</si>
  <si>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</si>
  <si>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</si>
  <si>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</si>
  <si>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</si>
  <si>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</si>
  <si>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</si>
  <si>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</si>
  <si>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</si>
  <si>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</si>
  <si>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</si>
  <si>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</si>
  <si>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</si>
  <si>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</si>
  <si>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</si>
  <si>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</si>
  <si>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</si>
  <si>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</si>
  <si>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</si>
  <si>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</si>
  <si>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</si>
  <si>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</si>
  <si>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</si>
  <si>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</si>
  <si>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</si>
  <si>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</si>
  <si>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</si>
  <si>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</si>
  <si>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</si>
  <si>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</si>
  <si>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</si>
  <si>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</si>
  <si>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</si>
  <si>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</si>
  <si>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</si>
  <si>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</si>
  <si>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</si>
  <si>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</si>
  <si>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</si>
  <si>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</si>
  <si>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</si>
  <si>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</si>
  <si>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</si>
  <si>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</si>
  <si>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</si>
  <si>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</si>
  <si>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</si>
  <si>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</si>
  <si>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</si>
  <si>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</si>
  <si>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</si>
  <si>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</si>
  <si>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</si>
  <si>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</si>
  <si>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</si>
  <si>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</si>
  <si>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</si>
  <si>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</si>
  <si>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</si>
  <si>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</si>
  <si>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</si>
  <si>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</si>
  <si>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</si>
  <si>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</si>
  <si>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</si>
  <si>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</si>
  <si>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</si>
  <si>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</si>
  <si>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</si>
  <si>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</si>
  <si>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</si>
  <si>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</si>
  <si>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</si>
  <si>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</si>
  <si>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</si>
  <si>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</si>
  <si>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</si>
  <si>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</si>
  <si>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</si>
  <si>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</si>
  <si>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</si>
  <si>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</si>
  <si>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</si>
  <si>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</si>
  <si>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</si>
  <si>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</si>
  <si>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</si>
  <si>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</si>
  <si>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</si>
  <si>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</si>
  <si>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</si>
  <si>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</si>
  <si>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</si>
  <si>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</si>
  <si>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</si>
  <si>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</si>
  <si>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</si>
  <si>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</si>
  <si>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</si>
  <si>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</si>
  <si>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</si>
  <si>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</si>
  <si>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</si>
  <si>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</si>
  <si>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</si>
  <si>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</si>
  <si>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</si>
  <si>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</si>
  <si>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</si>
  <si>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</si>
  <si>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</si>
  <si>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</si>
  <si>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</si>
  <si>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</si>
  <si>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</si>
  <si>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</si>
  <si>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</si>
  <si>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</si>
  <si>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</si>
  <si>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</si>
  <si>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</si>
  <si>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</si>
  <si>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</si>
  <si>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</si>
  <si>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</si>
  <si>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</si>
  <si>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</si>
  <si>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</si>
  <si>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</si>
  <si>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</si>
  <si>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</si>
  <si>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</si>
  <si>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</si>
  <si>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</si>
  <si>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</si>
  <si>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</si>
  <si>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</si>
  <si>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</si>
  <si>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</si>
  <si>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</si>
  <si>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</si>
  <si>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</si>
  <si>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</si>
  <si>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</si>
  <si>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</si>
  <si>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</si>
  <si>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</si>
  <si>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</si>
  <si>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</si>
  <si>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</si>
  <si>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</si>
  <si>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</si>
  <si>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</si>
  <si>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</si>
  <si>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</si>
  <si>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</si>
  <si>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</si>
  <si>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</si>
  <si>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</si>
  <si>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</si>
  <si>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</si>
  <si>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</si>
  <si>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</si>
  <si>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</si>
  <si>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</si>
  <si>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</si>
  <si>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</si>
  <si>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</si>
  <si>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</si>
  <si>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</si>
  <si>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</si>
  <si>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</si>
  <si>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</si>
  <si>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</si>
  <si>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</si>
  <si>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</si>
  <si>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</si>
  <si>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</si>
  <si>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</si>
  <si>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</si>
  <si>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</si>
  <si>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</si>
  <si>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</si>
  <si>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</si>
  <si>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</si>
  <si>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</si>
  <si>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</si>
  <si>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</si>
  <si>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</si>
  <si>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</si>
  <si>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</si>
  <si>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</si>
  <si>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</si>
  <si>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</si>
  <si>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</si>
  <si>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</si>
  <si>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</si>
  <si>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</si>
  <si>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</si>
  <si>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</si>
  <si>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</si>
  <si>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</si>
  <si>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</si>
  <si>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</si>
  <si>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</si>
  <si>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</si>
  <si>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</si>
  <si>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</si>
  <si>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</si>
  <si>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</si>
  <si>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</si>
  <si>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</si>
  <si>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</si>
  <si>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</si>
  <si>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</si>
  <si>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</si>
  <si>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</si>
  <si>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</si>
  <si>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</si>
  <si>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</si>
  <si>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</si>
  <si>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</si>
  <si>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</si>
  <si>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</si>
  <si>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</si>
  <si>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</si>
  <si>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</si>
  <si>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</si>
  <si>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</si>
  <si>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</si>
  <si>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</si>
  <si>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</si>
  <si>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</si>
  <si>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</si>
  <si>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</si>
  <si>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</si>
  <si>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</si>
  <si>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</si>
  <si>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</si>
  <si>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</si>
  <si>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</si>
  <si>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</si>
  <si>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</si>
  <si>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</si>
  <si>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</si>
  <si>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</si>
  <si>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</si>
  <si>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</si>
  <si>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</si>
  <si>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</si>
  <si>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</si>
  <si>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</si>
  <si>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</si>
  <si>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</si>
  <si>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</si>
  <si>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</si>
  <si>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</si>
  <si>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</si>
  <si>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</si>
  <si>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</si>
  <si>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</si>
  <si>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</si>
  <si>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</si>
  <si>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</si>
  <si>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</si>
  <si>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</si>
  <si>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</si>
  <si>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</si>
  <si>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</si>
  <si>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</si>
  <si>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</si>
  <si>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</si>
  <si>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</si>
  <si>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</si>
  <si>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</si>
  <si>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</si>
  <si>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</si>
  <si>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</si>
  <si>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</si>
  <si>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</si>
  <si>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</si>
  <si>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</si>
  <si>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</si>
  <si>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</si>
  <si>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</si>
  <si>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</si>
  <si>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</si>
  <si>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</si>
  <si>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</si>
  <si>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</si>
  <si>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</si>
  <si>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</si>
  <si>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</si>
  <si>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</si>
  <si>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</si>
  <si>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</si>
  <si>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</si>
  <si>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</si>
  <si>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</si>
  <si>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</si>
  <si>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</si>
  <si>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</si>
  <si>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</si>
  <si>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</si>
  <si>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</si>
  <si>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</si>
  <si>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</si>
  <si>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</si>
  <si>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</si>
  <si>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</si>
  <si>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</si>
  <si>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</si>
  <si>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</si>
  <si>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</si>
  <si>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</si>
  <si>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</si>
  <si>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</si>
  <si>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</si>
  <si>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</si>
  <si>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</si>
  <si>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</si>
  <si>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</si>
  <si>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</si>
  <si>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</si>
  <si>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</si>
  <si>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</si>
  <si>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</si>
  <si>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</si>
  <si>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</si>
  <si>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</si>
  <si>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</si>
  <si>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</si>
  <si>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</si>
  <si>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</si>
  <si>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</si>
  <si>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</si>
  <si>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</si>
  <si>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</si>
  <si>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</si>
  <si>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</si>
  <si>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</si>
  <si>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</si>
  <si>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</si>
  <si>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</si>
  <si>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</si>
  <si>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</si>
  <si>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</si>
  <si>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</si>
  <si>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</si>
  <si>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</si>
  <si>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</si>
  <si>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</si>
  <si>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</si>
  <si>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</si>
  <si>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</si>
  <si>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</si>
  <si>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</si>
  <si>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</si>
  <si>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</si>
  <si>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</si>
  <si>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</si>
  <si>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</si>
  <si>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</si>
  <si>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</si>
  <si>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</si>
  <si>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</si>
  <si>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</si>
  <si>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</si>
  <si>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</si>
  <si>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</si>
  <si>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</si>
  <si>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</si>
  <si>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</si>
  <si>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</si>
  <si>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</si>
  <si>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</si>
  <si>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</si>
  <si>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</si>
  <si>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</si>
  <si>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</si>
  <si>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</si>
  <si>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</si>
  <si>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</si>
  <si>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</si>
  <si>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</si>
  <si>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</si>
  <si>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</si>
  <si>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</si>
  <si>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</si>
  <si>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</si>
  <si>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</si>
  <si>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</si>
  <si>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</si>
  <si>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</si>
  <si>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</si>
  <si>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</si>
  <si>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</si>
  <si>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</si>
  <si>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</si>
  <si>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</si>
  <si>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</si>
  <si>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</si>
  <si>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</si>
  <si>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</si>
  <si>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</si>
  <si>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</si>
  <si>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</si>
  <si>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</si>
  <si>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</si>
  <si>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</si>
  <si>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</si>
  <si>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</si>
  <si>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</si>
  <si>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</si>
  <si>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</si>
  <si>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</si>
  <si>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</si>
  <si>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</si>
  <si>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</si>
  <si>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</si>
  <si>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</si>
  <si>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</si>
  <si>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</si>
  <si>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</si>
  <si>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</si>
  <si>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</si>
  <si>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</si>
  <si>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</si>
  <si>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</si>
  <si>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</si>
  <si>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</si>
  <si>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</si>
  <si>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</si>
  <si>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</si>
  <si>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</si>
  <si>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</si>
  <si>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</si>
  <si>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</si>
  <si>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</si>
  <si>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</si>
  <si>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</si>
  <si>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</si>
  <si>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</si>
  <si>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</si>
  <si>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</si>
  <si>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</si>
  <si>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</si>
  <si>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</si>
  <si>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</si>
  <si>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</si>
  <si>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</si>
  <si>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</si>
  <si>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</si>
  <si>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</si>
  <si>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</si>
  <si>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</si>
  <si>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</si>
  <si>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</si>
  <si>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</si>
  <si>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</si>
  <si>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</si>
  <si>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</si>
  <si>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</si>
  <si>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</si>
  <si>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</si>
  <si>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</si>
  <si>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</si>
  <si>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</si>
  <si>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</si>
  <si>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</si>
  <si>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</si>
  <si>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</si>
  <si>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</si>
  <si>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</si>
  <si>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</si>
  <si>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</si>
  <si>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</si>
  <si>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</si>
  <si>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</si>
  <si>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</si>
  <si>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</si>
  <si>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</si>
  <si>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</si>
  <si>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</si>
  <si>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</si>
  <si>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</si>
  <si>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</si>
  <si>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</si>
  <si>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</si>
  <si>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</si>
  <si>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</si>
  <si>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</si>
  <si>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</si>
  <si>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</si>
  <si>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</si>
  <si>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</si>
  <si>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</si>
  <si>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</si>
  <si>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</si>
  <si>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</si>
  <si>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</si>
  <si>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</si>
  <si>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</si>
  <si>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</si>
  <si>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</si>
  <si>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</si>
  <si>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</si>
  <si>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</si>
  <si>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</si>
  <si>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</si>
  <si>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</si>
  <si>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</si>
  <si>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</si>
  <si>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</si>
  <si>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</si>
  <si>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</si>
  <si>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</si>
  <si>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</si>
  <si>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</si>
  <si>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</si>
  <si>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</si>
  <si>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</si>
  <si>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</si>
  <si>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</si>
  <si>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</si>
  <si>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</si>
  <si>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</si>
  <si>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</si>
  <si>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</si>
  <si>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</si>
  <si>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</si>
  <si>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</si>
  <si>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</si>
  <si>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</si>
  <si>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</si>
  <si>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</si>
  <si>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</si>
  <si>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</si>
  <si>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</si>
  <si>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</si>
  <si>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</si>
  <si>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</si>
  <si>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</si>
  <si>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</si>
  <si>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</si>
  <si>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</si>
  <si>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</si>
  <si>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</si>
  <si>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</si>
  <si>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</si>
  <si>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</si>
  <si>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</si>
  <si>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</si>
  <si>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</si>
  <si>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</si>
  <si>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</si>
  <si>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</si>
  <si>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</si>
  <si>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</si>
  <si>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</si>
  <si>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</si>
  <si>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</si>
  <si>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</si>
  <si>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</si>
  <si>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</si>
  <si>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</si>
  <si>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</si>
  <si>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</si>
  <si>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</si>
  <si>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</si>
  <si>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</si>
  <si>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</si>
  <si>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</si>
  <si>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</si>
  <si>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</si>
  <si>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</si>
  <si>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</si>
  <si>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</si>
  <si>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</si>
  <si>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</si>
  <si>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</si>
  <si>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</si>
  <si>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</si>
  <si>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</si>
  <si>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</si>
  <si>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</si>
  <si>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</si>
  <si>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</si>
  <si>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</si>
  <si>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</si>
  <si>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</si>
  <si>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</si>
  <si>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</si>
  <si>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</si>
  <si>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</si>
  <si>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</si>
  <si>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</si>
  <si>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</si>
  <si>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</si>
  <si>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</si>
  <si>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</si>
  <si>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</si>
  <si>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</si>
  <si>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</si>
  <si>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</si>
  <si>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</si>
  <si>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</si>
  <si>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</si>
  <si>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</si>
  <si>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</si>
  <si>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</si>
  <si>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</si>
  <si>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</si>
  <si>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</si>
  <si>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</si>
  <si>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</si>
  <si>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</si>
  <si>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</si>
  <si>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</si>
  <si>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</si>
  <si>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</si>
  <si>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</si>
  <si>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</si>
  <si>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</si>
  <si>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</si>
  <si>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</si>
  <si>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</si>
  <si>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</si>
  <si>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</si>
  <si>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</si>
  <si>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</si>
  <si>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</si>
  <si>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</si>
  <si>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</si>
  <si>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</si>
  <si>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</si>
  <si>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</si>
  <si>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</si>
  <si>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</si>
  <si>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</si>
  <si>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</si>
  <si>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</si>
  <si>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</si>
  <si>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</si>
  <si>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</si>
  <si>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</si>
  <si>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</si>
  <si>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</si>
  <si>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</si>
  <si>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</si>
  <si>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</si>
  <si>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</si>
  <si>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</si>
  <si>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</si>
  <si>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</si>
  <si>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</si>
  <si>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</si>
  <si>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</si>
  <si>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</si>
  <si>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</si>
  <si>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</si>
  <si>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</si>
  <si>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</si>
  <si>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</si>
  <si>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</si>
  <si>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</si>
  <si>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</si>
  <si>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</si>
  <si>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</si>
  <si>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</si>
  <si>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</si>
  <si>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</si>
  <si>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</si>
  <si>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</si>
  <si>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</si>
  <si>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</si>
  <si>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</si>
  <si>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</si>
  <si>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</si>
  <si>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</si>
  <si>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</si>
  <si>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</si>
  <si>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</si>
  <si>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</si>
  <si>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</si>
  <si>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</si>
  <si>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</si>
  <si>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</si>
  <si>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</si>
  <si>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</si>
  <si>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</si>
  <si>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</si>
  <si>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</si>
  <si>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</si>
  <si>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</si>
  <si>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</si>
  <si>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</si>
  <si>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</si>
  <si>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</si>
  <si>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</si>
  <si>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</si>
  <si>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</si>
  <si>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</si>
  <si>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</si>
  <si>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</si>
  <si>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</si>
  <si>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</si>
  <si>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</si>
  <si>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</si>
  <si>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</si>
  <si>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</si>
  <si>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</si>
  <si>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</si>
  <si>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</si>
  <si>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</si>
  <si>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</si>
  <si>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</si>
  <si>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</si>
  <si>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</si>
  <si>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</si>
  <si>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</si>
  <si>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</si>
  <si>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</si>
  <si>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</si>
  <si>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</si>
  <si>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</si>
  <si>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</si>
  <si>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</si>
  <si>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</si>
  <si>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</si>
  <si>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</si>
  <si>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</si>
  <si>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</si>
  <si>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</si>
  <si>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</si>
  <si>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</si>
  <si>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</si>
  <si>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</si>
  <si>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</si>
  <si>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</si>
  <si>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</si>
  <si>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</si>
  <si>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</si>
  <si>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</si>
  <si>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</si>
  <si>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</si>
  <si>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</si>
  <si>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</si>
  <si>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</si>
  <si>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</si>
  <si>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</si>
  <si>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</si>
  <si>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</si>
  <si>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</si>
  <si>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</si>
  <si>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</si>
  <si>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</si>
  <si>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</si>
  <si>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</si>
  <si>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</si>
  <si>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</si>
  <si>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</si>
  <si>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</si>
  <si>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</si>
  <si>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</si>
  <si>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</si>
  <si>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</si>
  <si>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</si>
  <si>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</si>
  <si>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</si>
  <si>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</si>
  <si>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</si>
  <si>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</si>
  <si>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</si>
  <si>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</si>
  <si>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</si>
  <si>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</si>
  <si>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</si>
  <si>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</si>
  <si>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</si>
  <si>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</si>
  <si>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</si>
  <si>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</si>
  <si>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</si>
  <si>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</si>
  <si>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</si>
  <si>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</si>
  <si>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</si>
  <si>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</si>
  <si>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</si>
  <si>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</si>
  <si>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</si>
  <si>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</si>
  <si>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</si>
  <si>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</si>
  <si>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</si>
  <si>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</si>
  <si>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</si>
  <si>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</si>
  <si>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</si>
  <si>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</si>
  <si>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</si>
  <si>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</si>
  <si>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</si>
  <si>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</si>
  <si>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</si>
  <si>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</si>
  <si>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</si>
  <si>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</si>
  <si>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</si>
  <si>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</si>
  <si>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</si>
  <si>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</si>
  <si>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</si>
  <si>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</si>
  <si>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</si>
  <si>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</si>
  <si>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</si>
  <si>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</si>
  <si>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</si>
  <si>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</si>
  <si>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</si>
  <si>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</si>
  <si>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</si>
  <si>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</si>
  <si>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</si>
  <si>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</si>
  <si>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</si>
  <si>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</si>
  <si>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</si>
  <si>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</si>
  <si>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</si>
  <si>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</si>
  <si>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</si>
  <si>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</si>
  <si>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</si>
  <si>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</si>
  <si>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</si>
  <si>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</si>
  <si>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</si>
  <si>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</si>
  <si>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</si>
  <si>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</si>
  <si>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</si>
  <si>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</si>
  <si>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</si>
  <si>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</si>
  <si>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</si>
  <si>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</si>
  <si>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</si>
  <si>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</si>
  <si>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</si>
  <si>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</si>
  <si>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</si>
  <si>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</si>
  <si>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</si>
  <si>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</si>
  <si>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</si>
  <si>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</si>
  <si>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</si>
  <si>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</si>
  <si>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</si>
  <si>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</si>
  <si>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</si>
  <si>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</si>
  <si>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</si>
  <si>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</si>
  <si>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</si>
  <si>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</si>
  <si>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</si>
  <si>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</si>
  <si>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</si>
  <si>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</si>
  <si>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</si>
  <si>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</si>
  <si>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</si>
  <si>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</si>
  <si>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</si>
  <si>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</si>
  <si>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</si>
  <si>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</si>
  <si>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</si>
  <si>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</si>
  <si>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</si>
  <si>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</si>
  <si>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</si>
  <si>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</si>
  <si>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</si>
  <si>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</si>
  <si>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</si>
  <si>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</si>
  <si>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</si>
  <si>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</si>
  <si>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</si>
  <si>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</si>
  <si>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</si>
  <si>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</si>
  <si>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</si>
  <si>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</si>
  <si>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</si>
  <si>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</si>
  <si>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</si>
  <si>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</si>
  <si>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</si>
  <si>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</si>
  <si>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</si>
  <si>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</si>
  <si>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</si>
  <si>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</si>
  <si>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</si>
  <si>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</si>
  <si>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</si>
  <si>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</si>
  <si>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</si>
  <si>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</si>
  <si>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</si>
  <si>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</si>
  <si>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</si>
  <si>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</si>
  <si>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</si>
  <si>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</si>
  <si>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</si>
  <si>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</si>
  <si>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</si>
  <si>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</si>
  <si>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</si>
  <si>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</si>
  <si>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</si>
  <si>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</si>
  <si>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</si>
  <si>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</si>
  <si>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</si>
  <si>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</si>
  <si>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</si>
  <si>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</si>
  <si>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</si>
  <si>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</si>
  <si>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</si>
  <si>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</si>
  <si>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</si>
  <si>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</si>
  <si>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</si>
  <si>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</si>
  <si>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</si>
  <si>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</si>
  <si>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</si>
  <si>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</si>
  <si>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</si>
  <si>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</si>
  <si>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</si>
  <si>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</si>
  <si>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</si>
  <si>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</si>
  <si>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</si>
  <si>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</si>
  <si>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</si>
  <si>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</si>
  <si>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</si>
  <si>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</si>
  <si>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</si>
  <si>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</si>
  <si>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</si>
  <si>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</si>
  <si>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</si>
  <si>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</si>
  <si>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</si>
  <si>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</si>
  <si>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</si>
  <si>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</si>
  <si>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</si>
  <si>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</si>
  <si>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</si>
  <si>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</si>
  <si>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</si>
  <si>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</si>
  <si>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</si>
  <si>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</si>
  <si>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</si>
  <si>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</si>
  <si>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</si>
  <si>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</si>
  <si>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</si>
  <si>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</si>
  <si>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</si>
  <si>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</si>
  <si>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</si>
  <si>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</si>
  <si>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</si>
  <si>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</si>
  <si>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</si>
  <si>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</si>
  <si>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</si>
  <si>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</si>
  <si>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</si>
  <si>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</si>
  <si>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</si>
  <si>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</si>
  <si>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</si>
  <si>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</si>
  <si>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</si>
  <si>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</si>
  <si>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</si>
  <si>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</si>
  <si>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</si>
  <si>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</si>
  <si>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</si>
  <si>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</si>
  <si>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</si>
  <si>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</si>
  <si>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</si>
  <si>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</si>
  <si>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</si>
  <si>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</si>
  <si>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</si>
  <si>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</si>
  <si>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</si>
  <si>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</si>
  <si>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</si>
  <si>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</si>
  <si>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</si>
  <si>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</si>
  <si>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</si>
  <si>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</si>
  <si>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</si>
  <si>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</si>
  <si>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</si>
  <si>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</si>
  <si>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</si>
  <si>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</si>
  <si>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</si>
  <si>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</si>
  <si>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</si>
  <si>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</si>
  <si>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</si>
  <si>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</si>
  <si>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</si>
  <si>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</si>
  <si>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</si>
  <si>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</si>
  <si>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</si>
  <si>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</si>
  <si>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</si>
  <si>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</si>
  <si>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</si>
  <si>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</si>
  <si>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</si>
  <si>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</si>
  <si>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</si>
  <si>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</si>
  <si>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</si>
  <si>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</si>
  <si>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</si>
  <si>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</si>
  <si>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</si>
  <si>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</si>
  <si>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</si>
  <si>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</si>
  <si>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</si>
  <si>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</si>
  <si>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</si>
  <si>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</si>
  <si>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</si>
  <si>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</si>
  <si>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</si>
  <si>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</si>
  <si>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</si>
  <si>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</si>
  <si>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</si>
  <si>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</si>
  <si>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</si>
  <si>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</si>
  <si>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</si>
  <si>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</si>
  <si>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</si>
  <si>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</si>
  <si>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</si>
  <si>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</si>
  <si>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</si>
  <si>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</si>
  <si>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</si>
  <si>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</si>
  <si>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</si>
  <si>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</si>
  <si>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</si>
  <si>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</si>
  <si>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</si>
  <si>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</si>
  <si>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</si>
  <si>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</si>
  <si>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</si>
  <si>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</si>
  <si>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</si>
  <si>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</si>
  <si>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</si>
  <si>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</si>
  <si>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</si>
  <si>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</si>
  <si>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</si>
  <si>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</si>
  <si>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</si>
  <si>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</si>
  <si>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</si>
  <si>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</si>
  <si>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</si>
  <si>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</si>
  <si>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</si>
  <si>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</si>
  <si>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</si>
  <si>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</si>
  <si>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</si>
  <si>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</si>
  <si>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</si>
  <si>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</si>
  <si>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</si>
  <si>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</si>
  <si>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</si>
  <si>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</si>
  <si>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</si>
  <si>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</si>
  <si>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</si>
  <si>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</si>
  <si>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</si>
  <si>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</si>
  <si>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</si>
  <si>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</si>
  <si>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</si>
  <si>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</si>
  <si>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</si>
  <si>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</si>
  <si>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</si>
  <si>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</si>
  <si>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</si>
  <si>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</si>
  <si>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</si>
  <si>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</si>
  <si>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</si>
  <si>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</si>
  <si>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</si>
  <si>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</si>
  <si>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</si>
  <si>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</si>
  <si>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</si>
  <si>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</si>
  <si>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</si>
  <si>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</si>
  <si>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</si>
  <si>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</si>
  <si>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</si>
  <si>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</si>
  <si>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</si>
  <si>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</si>
  <si>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</si>
  <si>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</si>
  <si>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</si>
  <si>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</si>
  <si>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</si>
  <si>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</si>
  <si>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</si>
  <si>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</si>
  <si>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</si>
  <si>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</si>
  <si>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</si>
  <si>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</si>
  <si>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</si>
  <si>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</si>
  <si>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</si>
  <si>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</si>
  <si>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</si>
  <si>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</si>
  <si>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</si>
  <si>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</si>
  <si>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</si>
  <si>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</si>
  <si>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</si>
  <si>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</si>
  <si>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</si>
  <si>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</si>
  <si>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</si>
  <si>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</si>
  <si>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</si>
  <si>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</si>
  <si>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</si>
  <si>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</si>
  <si>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</si>
  <si>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</si>
  <si>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</si>
  <si>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</si>
  <si>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</si>
  <si>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</si>
  <si>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</si>
  <si>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</si>
  <si>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</si>
  <si>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</si>
  <si>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</si>
  <si>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</si>
  <si>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</si>
  <si>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</si>
  <si>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</si>
  <si>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</si>
  <si>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</si>
  <si>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</si>
  <si>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</si>
  <si>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</si>
  <si>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</si>
  <si>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</si>
  <si>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</si>
  <si>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</si>
  <si>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</si>
  <si>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</si>
  <si>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</si>
  <si>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</si>
  <si>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</si>
  <si>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</si>
  <si>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</si>
  <si>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</si>
  <si>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</si>
  <si>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</si>
  <si>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</si>
  <si>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</si>
  <si>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</si>
  <si>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</si>
  <si>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</si>
  <si>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</si>
  <si>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</si>
  <si>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</si>
  <si>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</si>
  <si>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</si>
  <si>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</si>
  <si>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</si>
  <si>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</si>
  <si>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</si>
  <si>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</si>
  <si>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</si>
  <si>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</si>
  <si>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</si>
  <si>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</si>
  <si>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</si>
  <si>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</si>
  <si>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</si>
  <si>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</si>
  <si>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</si>
  <si>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</si>
  <si>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</si>
  <si>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</si>
  <si>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</si>
  <si>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</si>
  <si>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</si>
  <si>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</si>
  <si>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</si>
  <si>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</si>
  <si>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</si>
  <si>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</si>
  <si>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</si>
  <si>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</si>
  <si>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</si>
  <si>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</si>
  <si>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</si>
  <si>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</si>
  <si>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</si>
  <si>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</si>
  <si>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</si>
  <si>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</si>
  <si>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</si>
  <si>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</si>
  <si>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</si>
  <si>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</si>
  <si>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</si>
  <si>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</si>
  <si>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</si>
  <si>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</si>
  <si>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</si>
  <si>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</si>
  <si>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</si>
  <si>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</si>
  <si>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</si>
  <si>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</si>
  <si>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</si>
  <si>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</si>
  <si>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</si>
  <si>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</si>
  <si>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</si>
  <si>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</si>
  <si>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</si>
  <si>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</si>
  <si>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</si>
  <si>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</si>
  <si>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</si>
  <si>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</si>
  <si>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</si>
  <si>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</si>
  <si>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</si>
  <si>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</si>
  <si>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</si>
  <si>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</si>
  <si>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</si>
  <si>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</si>
  <si>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</si>
  <si>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</si>
  <si>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</si>
  <si>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</si>
  <si>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</si>
  <si>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</si>
  <si>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</si>
  <si>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</si>
  <si>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</si>
  <si>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</si>
  <si>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</si>
  <si>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</si>
  <si>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</si>
  <si>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</si>
  <si>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</si>
  <si>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</si>
  <si>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</si>
  <si>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</si>
  <si>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</si>
  <si>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</si>
  <si>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</si>
  <si>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</si>
  <si>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</si>
  <si>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</si>
  <si>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</si>
  <si>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</si>
  <si>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</si>
  <si>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</si>
  <si>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</si>
  <si>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</si>
  <si>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</si>
  <si>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</si>
  <si>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</si>
  <si>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</si>
  <si>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</si>
  <si>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</si>
  <si>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</si>
  <si>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</si>
  <si>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</si>
  <si>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</si>
  <si>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</si>
  <si>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</si>
  <si>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</si>
  <si>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</si>
  <si>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</si>
  <si>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</si>
  <si>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</si>
  <si>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</si>
  <si>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</si>
  <si>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</si>
  <si>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</si>
  <si>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</si>
  <si>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</si>
  <si>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</si>
  <si>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</si>
  <si>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</si>
  <si>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</si>
  <si>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</si>
  <si>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</si>
  <si>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</si>
  <si>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</si>
  <si>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</si>
  <si>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</si>
  <si>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</si>
  <si>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</si>
  <si>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</si>
  <si>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</si>
  <si>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</si>
  <si>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</si>
  <si>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</si>
  <si>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</si>
  <si>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</si>
  <si>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</si>
  <si>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</si>
  <si>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</si>
  <si>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</si>
  <si>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</si>
  <si>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</si>
  <si>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</si>
  <si>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</si>
  <si>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</si>
  <si>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</si>
  <si>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</si>
  <si>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</si>
  <si>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</si>
  <si>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</si>
  <si>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</si>
  <si>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</si>
  <si>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</si>
  <si>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</si>
  <si>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</si>
  <si>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</si>
  <si>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</si>
  <si>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</si>
  <si>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</si>
  <si>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</si>
  <si>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</si>
  <si>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</si>
  <si>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</si>
  <si>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</si>
  <si>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</si>
  <si>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</si>
  <si>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</si>
  <si>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</si>
  <si>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</si>
  <si>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</si>
  <si>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</si>
  <si>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</si>
  <si>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</si>
  <si>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</si>
  <si>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</si>
  <si>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</si>
  <si>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</si>
  <si>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</si>
  <si>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</si>
  <si>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</si>
  <si>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</si>
  <si>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</si>
  <si>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</si>
  <si>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</si>
  <si>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</si>
  <si>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</si>
  <si>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</si>
  <si>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</si>
  <si>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</si>
  <si>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</si>
  <si>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</si>
  <si>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</si>
  <si>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</si>
  <si>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</si>
  <si>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</si>
  <si>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</si>
  <si>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</si>
  <si>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</si>
  <si>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</si>
  <si>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</si>
  <si>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</si>
  <si>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</si>
  <si>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</si>
  <si>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</si>
  <si>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</si>
  <si>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</si>
  <si>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</si>
  <si>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</si>
  <si>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</si>
  <si>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</si>
  <si>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</si>
  <si>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</si>
  <si>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</si>
  <si>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</si>
  <si>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</si>
  <si>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</si>
  <si>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</si>
  <si>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</si>
  <si>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</si>
  <si>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</si>
  <si>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</si>
  <si>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</si>
  <si>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</si>
  <si>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</si>
  <si>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</si>
  <si>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</si>
  <si>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</si>
  <si>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</si>
  <si>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</si>
  <si>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</si>
  <si>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</si>
  <si>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</si>
  <si>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</si>
  <si>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</si>
  <si>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</si>
  <si>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</si>
  <si>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</si>
  <si>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</si>
  <si>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</si>
  <si>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</si>
  <si>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</si>
  <si>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</si>
  <si>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</si>
  <si>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</si>
  <si>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</si>
  <si>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</si>
  <si>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</si>
  <si>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</si>
  <si>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</si>
  <si>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</si>
  <si>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</si>
  <si>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</si>
  <si>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</si>
  <si>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</si>
  <si>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</si>
  <si>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</si>
  <si>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</si>
  <si>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</si>
  <si>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</si>
  <si>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</si>
  <si>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</si>
  <si>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</si>
  <si>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</si>
  <si>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</si>
  <si>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</si>
  <si>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</si>
  <si>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</si>
  <si>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</si>
  <si>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</si>
  <si>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</si>
  <si>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</si>
  <si>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</si>
  <si>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</si>
  <si>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</si>
  <si>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</si>
  <si>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</si>
  <si>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</si>
  <si>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</si>
  <si>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</si>
  <si>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</si>
  <si>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</si>
  <si>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</si>
  <si>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</si>
  <si>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</si>
  <si>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</si>
  <si>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</si>
  <si>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</si>
  <si>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</si>
  <si>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</si>
  <si>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</si>
  <si>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</si>
  <si>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</si>
  <si>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</si>
  <si>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</si>
  <si>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</si>
  <si>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</si>
  <si>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</si>
  <si>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</si>
  <si>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</si>
  <si>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</si>
  <si>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</si>
  <si>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</si>
  <si>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</si>
  <si>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</si>
  <si>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</si>
  <si>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</si>
  <si>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</si>
  <si>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</si>
  <si>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</si>
  <si>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</si>
  <si>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</si>
  <si>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</si>
  <si>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</si>
  <si>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</si>
  <si>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</si>
  <si>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</si>
  <si>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</si>
  <si>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</si>
  <si>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</si>
  <si>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</si>
  <si>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</si>
  <si>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</si>
  <si>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</si>
  <si>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</si>
  <si>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</si>
  <si>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</si>
  <si>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</si>
  <si>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</si>
  <si>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</si>
  <si>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</si>
  <si>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</si>
  <si>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</si>
  <si>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</si>
  <si>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</si>
  <si>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</si>
  <si>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</si>
  <si>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</si>
  <si>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</si>
  <si>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</si>
  <si>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</si>
  <si>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</si>
  <si>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</si>
  <si>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</si>
  <si>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</si>
  <si>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</si>
  <si>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</si>
  <si>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</si>
  <si>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</si>
  <si>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</si>
  <si>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</si>
  <si>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</si>
  <si>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</si>
  <si>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</si>
  <si>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</si>
  <si>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</si>
  <si>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</si>
  <si>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</si>
  <si>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</si>
  <si>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</si>
  <si>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</si>
  <si>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</si>
  <si>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</si>
  <si>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</si>
  <si>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</si>
  <si>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</si>
  <si>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</si>
  <si>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</si>
  <si>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</si>
  <si>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</si>
  <si>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</si>
  <si>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</si>
  <si>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</si>
  <si>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</si>
  <si>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</si>
  <si>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</si>
  <si>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</si>
  <si>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</si>
  <si>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</si>
  <si>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</si>
  <si>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</si>
  <si>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</si>
  <si>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</si>
  <si>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</si>
  <si>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</si>
  <si>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</si>
  <si>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</si>
  <si>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</si>
  <si>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</si>
  <si>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</si>
  <si>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</si>
  <si>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</si>
  <si>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</si>
  <si>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</si>
  <si>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</si>
  <si>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</si>
  <si>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</si>
  <si>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</si>
  <si>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</si>
  <si>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</si>
  <si>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</si>
  <si>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</si>
  <si>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</si>
  <si>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</si>
  <si>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</si>
  <si>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</si>
  <si>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</si>
  <si>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</si>
  <si>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</si>
  <si>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</si>
  <si>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</si>
  <si>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</si>
  <si>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</si>
  <si>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</si>
  <si>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</si>
  <si>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</si>
  <si>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</si>
  <si>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</si>
  <si>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</si>
  <si>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</si>
  <si>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</si>
  <si>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</si>
  <si>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</si>
  <si>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</si>
  <si>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</si>
  <si>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</si>
  <si>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</si>
  <si>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</si>
  <si>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</si>
  <si>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</si>
  <si>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</si>
  <si>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</si>
  <si>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</si>
  <si>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</si>
  <si>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</si>
  <si>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</si>
  <si>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</si>
  <si>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</si>
  <si>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</si>
  <si>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</si>
  <si>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</si>
  <si>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</si>
  <si>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</si>
  <si>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</si>
  <si>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</si>
  <si>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</si>
  <si>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</si>
  <si>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</si>
  <si>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</si>
  <si>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</si>
  <si>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</si>
  <si>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</si>
  <si>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</si>
  <si>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</si>
  <si>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</si>
  <si>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</si>
  <si>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</si>
  <si>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</si>
  <si>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</si>
  <si>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</si>
  <si>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</si>
  <si>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</si>
  <si>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</si>
  <si>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</si>
  <si>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</si>
  <si>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</si>
  <si>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</si>
  <si>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</si>
  <si>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</si>
  <si>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</si>
  <si>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</si>
  <si>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</si>
  <si>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</si>
  <si>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</si>
  <si>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</si>
  <si>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</si>
  <si>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</si>
  <si>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</si>
  <si>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</si>
  <si>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</si>
  <si>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</si>
  <si>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</si>
  <si>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</si>
  <si>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</si>
  <si>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</si>
  <si>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</si>
  <si>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</si>
  <si>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</si>
  <si>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</si>
  <si>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</si>
  <si>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</si>
  <si>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</si>
  <si>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</si>
  <si>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</si>
  <si>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</si>
  <si>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</si>
  <si>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</si>
  <si>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</si>
  <si>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</si>
  <si>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</si>
  <si>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</si>
  <si>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</si>
  <si>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</si>
  <si>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</si>
  <si>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</si>
  <si>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</si>
  <si>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</si>
  <si>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</si>
  <si>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</si>
  <si>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</si>
  <si>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</si>
  <si>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</si>
  <si>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</si>
  <si>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</si>
  <si>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</si>
  <si>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</si>
  <si>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</si>
  <si>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</si>
  <si>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</si>
  <si>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</si>
  <si>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</si>
  <si>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</si>
  <si>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</si>
  <si>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</si>
  <si>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</si>
  <si>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</si>
  <si>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</si>
  <si>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</si>
  <si>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</si>
  <si>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</si>
  <si>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</si>
  <si>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</si>
  <si>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</si>
  <si>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</si>
  <si>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</si>
  <si>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</si>
  <si>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</si>
  <si>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</si>
  <si>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</si>
  <si>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</si>
  <si>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</si>
  <si>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</si>
  <si>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</si>
  <si>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</si>
  <si>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</si>
  <si>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</si>
  <si>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</si>
  <si>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</si>
  <si>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</si>
  <si>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</si>
  <si>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</si>
  <si>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</si>
  <si>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</si>
  <si>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</si>
  <si>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</si>
  <si>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</si>
  <si>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</si>
  <si>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</si>
  <si>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</si>
  <si>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</si>
  <si>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</si>
  <si>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</si>
  <si>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</si>
  <si>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</si>
  <si>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</si>
  <si>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</si>
  <si>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</si>
  <si>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</si>
  <si>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</si>
  <si>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</si>
  <si>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</si>
  <si>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</si>
  <si>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</si>
  <si>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</si>
  <si>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</si>
  <si>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</si>
  <si>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</si>
  <si>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</si>
  <si>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</si>
  <si>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</si>
  <si>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</si>
  <si>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</si>
  <si>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</si>
  <si>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</si>
  <si>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</si>
  <si>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</si>
  <si>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</si>
  <si>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</si>
  <si>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</si>
  <si>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</si>
  <si>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</si>
  <si>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</si>
  <si>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</si>
  <si>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</si>
  <si>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</si>
  <si>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</si>
  <si>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</si>
  <si>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</si>
  <si>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</si>
  <si>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</si>
  <si>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</si>
  <si>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</si>
  <si>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</si>
  <si>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</si>
  <si>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</si>
  <si>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</si>
  <si>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</si>
  <si>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</si>
  <si>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</si>
  <si>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</si>
  <si>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</si>
  <si>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</si>
  <si>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</si>
  <si>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</si>
  <si>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</si>
  <si>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</si>
  <si>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</si>
  <si>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</si>
  <si>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</si>
  <si>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</si>
  <si>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</si>
  <si>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</si>
  <si>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</si>
  <si>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</si>
  <si>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</si>
  <si>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</si>
  <si>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</si>
  <si>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</si>
  <si>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</si>
  <si>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</si>
  <si>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</si>
  <si>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</si>
  <si>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</si>
  <si>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</si>
  <si>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</si>
  <si>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</si>
  <si>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</si>
  <si>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</si>
  <si>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</si>
  <si>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</si>
  <si>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</si>
  <si>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</si>
  <si>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</si>
  <si>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</si>
  <si>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</si>
  <si>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</si>
  <si>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</si>
  <si>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</si>
  <si>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</si>
  <si>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</si>
  <si>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</si>
  <si>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</si>
  <si>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</si>
  <si>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</si>
  <si>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</si>
  <si>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</si>
  <si>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</si>
  <si>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</si>
  <si>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</si>
  <si>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</si>
  <si>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</si>
  <si>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</si>
  <si>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</si>
  <si>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</si>
  <si>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</si>
  <si>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</si>
  <si>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</si>
  <si>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</si>
  <si>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</si>
  <si>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</si>
  <si>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</si>
  <si>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</si>
  <si>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</si>
  <si>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</si>
  <si>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</si>
  <si>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</si>
  <si>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</si>
  <si>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</si>
  <si>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</si>
  <si>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</si>
  <si>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</si>
  <si>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</si>
  <si>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</si>
  <si>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</si>
  <si>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</si>
  <si>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</si>
  <si>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</si>
  <si>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</si>
  <si>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</si>
  <si>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</si>
  <si>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</si>
  <si>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</si>
  <si>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</si>
  <si>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</si>
  <si>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</si>
  <si>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</si>
  <si>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</si>
  <si>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</si>
  <si>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</si>
  <si>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</si>
  <si>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</si>
  <si>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</si>
  <si>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</si>
  <si>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</si>
  <si>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</si>
  <si>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</si>
  <si>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</si>
  <si>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</si>
  <si>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</si>
  <si>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</si>
  <si>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</si>
  <si>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</si>
  <si>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</si>
  <si>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</si>
  <si>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</si>
  <si>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</si>
  <si>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</si>
  <si>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</si>
  <si>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</si>
  <si>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</si>
  <si>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</si>
  <si>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</si>
  <si>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</si>
  <si>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</si>
  <si>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</si>
  <si>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</si>
  <si>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</si>
  <si>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</si>
  <si>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</si>
  <si>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</si>
  <si>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</si>
  <si>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</si>
  <si>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</si>
  <si>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</si>
  <si>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</si>
  <si>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</si>
  <si>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</si>
  <si>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</si>
  <si>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</si>
  <si>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</si>
  <si>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</si>
  <si>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</si>
  <si>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</si>
  <si>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</si>
  <si>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</si>
  <si>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</si>
  <si>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</si>
  <si>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</si>
  <si>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</si>
  <si>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</si>
  <si>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</si>
  <si>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</si>
  <si>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</si>
  <si>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</si>
  <si>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</si>
  <si>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</si>
  <si>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</si>
  <si>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</si>
  <si>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</si>
  <si>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</si>
  <si>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</si>
  <si>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</si>
  <si>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</si>
  <si>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</si>
  <si>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</si>
  <si>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</si>
  <si>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</si>
  <si>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</si>
  <si>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</si>
  <si>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</si>
  <si>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</si>
  <si>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</si>
  <si>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</si>
  <si>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</si>
  <si>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</si>
  <si>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</si>
  <si>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</si>
  <si>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</si>
  <si>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</si>
  <si>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</si>
  <si>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</si>
  <si>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</si>
  <si>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</si>
  <si>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</si>
  <si>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</si>
  <si>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</si>
  <si>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</si>
  <si>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</si>
  <si>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</si>
  <si>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</si>
  <si>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</si>
  <si>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</si>
  <si>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</si>
  <si>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</si>
  <si>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</si>
  <si>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</si>
  <si>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</si>
  <si>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</si>
  <si>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</si>
  <si>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</si>
  <si>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</si>
  <si>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</si>
  <si>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</si>
  <si>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</si>
  <si>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</si>
  <si>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</si>
  <si>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</si>
  <si>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</si>
  <si>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</si>
  <si>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</si>
  <si>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</si>
  <si>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</si>
  <si>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</si>
  <si>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</si>
  <si>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</si>
  <si>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</si>
  <si>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</si>
  <si>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</si>
  <si>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</si>
  <si>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</si>
  <si>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</si>
  <si>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</si>
  <si>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</si>
  <si>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</si>
  <si>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</si>
  <si>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</si>
  <si>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</si>
  <si>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</si>
  <si>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</si>
  <si>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</si>
  <si>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</si>
  <si>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</si>
  <si>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</si>
  <si>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</si>
  <si>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</si>
  <si>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</si>
  <si>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</si>
  <si>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</si>
  <si>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</si>
  <si>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</si>
  <si>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</si>
  <si>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</si>
  <si>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</si>
  <si>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</si>
  <si>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</si>
  <si>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</si>
  <si>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</si>
  <si>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</si>
  <si>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</si>
  <si>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</si>
  <si>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</si>
  <si>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</si>
  <si>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</si>
  <si>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</si>
  <si>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</si>
  <si>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</si>
  <si>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</si>
  <si>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</si>
  <si>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</si>
  <si>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</si>
  <si>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</si>
  <si>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</si>
  <si>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</si>
  <si>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</si>
  <si>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</si>
  <si>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</si>
  <si>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</si>
  <si>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</si>
  <si>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</si>
  <si>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</si>
  <si>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</si>
  <si>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</si>
  <si>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</si>
  <si>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</si>
  <si>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</si>
  <si>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</si>
  <si>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</si>
  <si>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</si>
  <si>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</si>
  <si>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</si>
  <si>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</si>
  <si>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</si>
  <si>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</si>
  <si>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</si>
  <si>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</si>
  <si>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</si>
  <si>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</si>
  <si>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</si>
  <si>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</si>
  <si>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</si>
  <si>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</si>
  <si>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</si>
  <si>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</si>
  <si>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</si>
  <si>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</si>
  <si>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</si>
  <si>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</si>
  <si>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</si>
  <si>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</si>
  <si>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</si>
  <si>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</si>
  <si>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</si>
  <si>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</si>
  <si>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</si>
  <si>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</si>
  <si>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</si>
  <si>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</si>
  <si>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</si>
  <si>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</si>
  <si>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</si>
  <si>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</si>
  <si>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</si>
  <si>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</si>
  <si>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</si>
  <si>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</si>
  <si>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</si>
  <si>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</si>
  <si>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</si>
  <si>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</si>
  <si>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</si>
  <si>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</si>
  <si>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</si>
  <si>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</si>
  <si>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</si>
  <si>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</si>
  <si>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</si>
  <si>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</si>
  <si>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</si>
  <si>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</si>
  <si>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</si>
  <si>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</si>
  <si>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</si>
  <si>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</si>
  <si>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</si>
  <si>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</si>
  <si>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</si>
  <si>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</si>
  <si>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</si>
  <si>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</si>
  <si>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</si>
  <si>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</si>
  <si>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</si>
  <si>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</si>
  <si>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</si>
  <si>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</si>
  <si>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</si>
  <si>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</si>
  <si>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</si>
  <si>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</si>
  <si>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</si>
  <si>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</si>
  <si>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</si>
  <si>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</si>
  <si>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</si>
  <si>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</si>
  <si>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</si>
  <si>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</si>
  <si>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</si>
  <si>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</si>
  <si>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</si>
  <si>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</si>
  <si>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</si>
  <si>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</si>
  <si>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</si>
  <si>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</si>
  <si>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</si>
  <si>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</si>
  <si>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</si>
  <si>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</si>
  <si>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</si>
  <si>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</si>
  <si>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</si>
  <si>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</si>
  <si>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</si>
  <si>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</si>
  <si>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</si>
  <si>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</si>
  <si>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</si>
  <si>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</si>
  <si>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</si>
  <si>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</si>
  <si>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</si>
  <si>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</si>
  <si>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</si>
  <si>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</si>
  <si>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</si>
  <si>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</si>
  <si>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</si>
  <si>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</si>
  <si>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</si>
  <si>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</si>
  <si>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</si>
  <si>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</si>
  <si>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</si>
  <si>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</si>
  <si>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</si>
  <si>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</si>
  <si>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</si>
  <si>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</si>
  <si>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</si>
  <si>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</si>
  <si>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</si>
  <si>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</si>
  <si>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</si>
  <si>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</si>
  <si>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</si>
  <si>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</si>
  <si>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</si>
  <si>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</si>
  <si>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</si>
  <si>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</si>
  <si>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</si>
  <si>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</si>
  <si>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</si>
  <si>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</si>
  <si>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</si>
  <si>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</si>
  <si>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</si>
  <si>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</si>
  <si>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</si>
  <si>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</si>
  <si>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</si>
  <si>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</si>
  <si>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</si>
  <si>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</si>
  <si>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</si>
  <si>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</si>
  <si>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</si>
  <si>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</si>
  <si>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</si>
  <si>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</si>
  <si>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</si>
  <si>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</si>
  <si>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</si>
  <si>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</si>
  <si>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</si>
  <si>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</si>
  <si>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</si>
  <si>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</si>
  <si>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</si>
  <si>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</si>
  <si>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</si>
  <si>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</si>
  <si>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</si>
  <si>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</si>
  <si>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</si>
  <si>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</si>
  <si>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</si>
  <si>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</si>
  <si>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</si>
  <si>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</si>
  <si>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</si>
  <si>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</si>
  <si>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</si>
  <si>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</si>
  <si>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</si>
  <si>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</si>
  <si>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</si>
  <si>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</si>
  <si>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</si>
  <si>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</si>
  <si>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</si>
  <si>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</si>
  <si>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</si>
  <si>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</si>
  <si>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</si>
  <si>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</si>
  <si>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</si>
  <si>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</si>
  <si>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</si>
  <si>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</si>
  <si>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</si>
  <si>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</si>
  <si>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</si>
  <si>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</si>
  <si>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</si>
  <si>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</si>
  <si>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</si>
  <si>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</si>
  <si>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</si>
  <si>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</si>
  <si>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</si>
  <si>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</si>
  <si>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</si>
  <si>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</si>
  <si>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</si>
  <si>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</si>
  <si>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</si>
  <si>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</si>
  <si>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</si>
  <si>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</si>
  <si>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</si>
  <si>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</si>
  <si>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</si>
  <si>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</si>
  <si>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</si>
  <si>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</si>
  <si>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</si>
  <si>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</si>
  <si>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</si>
  <si>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</si>
  <si>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</si>
  <si>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</si>
  <si>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</si>
  <si>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</si>
  <si>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</si>
  <si>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</si>
  <si>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</si>
  <si>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</si>
  <si>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</si>
  <si>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</si>
  <si>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</si>
  <si>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</si>
  <si>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</si>
  <si>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</si>
  <si>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</si>
  <si>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</si>
  <si>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</si>
  <si>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</si>
  <si>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</si>
  <si>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</si>
  <si>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</si>
  <si>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</si>
  <si>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</si>
  <si>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</si>
  <si>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</si>
  <si>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</si>
  <si>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</si>
  <si>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</si>
  <si>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</si>
  <si>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</si>
  <si>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</si>
  <si>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</si>
  <si>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</si>
  <si>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</si>
  <si>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</si>
  <si>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</si>
  <si>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</si>
  <si>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</si>
  <si>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</si>
  <si>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</si>
  <si>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</si>
  <si>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</si>
  <si>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</si>
  <si>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</si>
  <si>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</si>
  <si>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</si>
  <si>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</si>
  <si>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</si>
  <si>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</si>
  <si>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</si>
  <si>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</si>
  <si>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</si>
  <si>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</si>
  <si>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</si>
  <si>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</si>
  <si>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</si>
  <si>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</si>
  <si>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</si>
  <si>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</si>
  <si>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</si>
  <si>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</si>
  <si>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</si>
  <si>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</si>
  <si>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</si>
  <si>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</si>
  <si>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</si>
  <si>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</si>
  <si>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</si>
  <si>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</si>
  <si>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</si>
  <si>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</si>
  <si>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</si>
  <si>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</si>
  <si>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</si>
  <si>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</si>
  <si>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</si>
  <si>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</si>
  <si>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</si>
  <si>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</si>
  <si>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</si>
  <si>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</si>
  <si>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</si>
  <si>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</si>
  <si>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</si>
  <si>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</si>
  <si>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</si>
  <si>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</si>
  <si>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</si>
  <si>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</si>
  <si>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</si>
  <si>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</si>
  <si>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</si>
  <si>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</si>
  <si>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</si>
  <si>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</si>
  <si>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</si>
  <si>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</si>
  <si>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</si>
  <si>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</si>
  <si>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</si>
  <si>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</si>
  <si>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</si>
  <si>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</si>
  <si>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</si>
  <si>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</si>
  <si>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</si>
  <si>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</si>
  <si>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</si>
  <si>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</si>
  <si>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</si>
  <si>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</si>
  <si>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</si>
  <si>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</si>
  <si>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</si>
  <si>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</si>
  <si>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</si>
  <si>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</si>
  <si>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</si>
  <si>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</si>
  <si>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</si>
  <si>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</si>
  <si>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</si>
  <si>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</si>
  <si>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</si>
  <si>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</si>
  <si>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</si>
  <si>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</si>
  <si>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</si>
  <si>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</si>
  <si>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</si>
  <si>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</si>
  <si>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</si>
  <si>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</si>
  <si>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</si>
  <si>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</si>
  <si>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</si>
  <si>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</si>
  <si>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</si>
  <si>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</si>
  <si>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</si>
  <si>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</si>
  <si>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</si>
  <si>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</si>
  <si>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</si>
  <si>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</si>
  <si>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</si>
  <si>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</si>
  <si>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</si>
  <si>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</si>
  <si>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</si>
  <si>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</si>
  <si>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</si>
  <si>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</si>
  <si>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</si>
  <si>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</si>
  <si>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</si>
  <si>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</si>
  <si>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</si>
  <si>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</si>
  <si>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</si>
  <si>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</si>
  <si>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</si>
  <si>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</si>
  <si>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</si>
  <si>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</si>
  <si>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</si>
  <si>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</si>
  <si>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</si>
  <si>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</si>
  <si>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</si>
  <si>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</si>
  <si>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</si>
  <si>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</si>
  <si>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</si>
  <si>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</si>
  <si>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</si>
  <si>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</si>
  <si>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</si>
  <si>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</si>
  <si>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</si>
  <si>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</si>
  <si>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</si>
  <si>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</si>
  <si>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</si>
  <si>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</si>
  <si>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</si>
  <si>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</si>
  <si>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</si>
  <si>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</si>
  <si>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</si>
  <si>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</si>
  <si>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</si>
  <si>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</si>
  <si>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</si>
  <si>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</si>
  <si>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</si>
  <si>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</si>
  <si>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</si>
  <si>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</si>
  <si>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</si>
  <si>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</si>
  <si>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</si>
  <si>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</si>
  <si>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</si>
  <si>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</si>
  <si>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</si>
  <si>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</si>
  <si>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</si>
  <si>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</si>
  <si>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</si>
  <si>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</si>
  <si>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</si>
  <si>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</si>
  <si>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</si>
  <si>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</si>
  <si>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</si>
  <si>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</si>
  <si>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</si>
  <si>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</si>
  <si>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</si>
  <si>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</si>
  <si>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</si>
  <si>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</si>
  <si>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</si>
  <si>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</si>
  <si>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</si>
  <si>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</si>
  <si>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</si>
  <si>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</si>
  <si>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</si>
  <si>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</si>
  <si>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</si>
  <si>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</si>
  <si>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</si>
  <si>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</si>
  <si>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</si>
  <si>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</si>
  <si>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</si>
  <si>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</si>
  <si>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</si>
  <si>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</si>
  <si>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</si>
  <si>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</si>
  <si>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</si>
  <si>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</si>
  <si>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</si>
  <si>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</si>
  <si>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</si>
  <si>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</si>
  <si>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</si>
  <si>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</si>
  <si>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</si>
  <si>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</si>
  <si>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</si>
  <si>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</si>
  <si>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</si>
  <si>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</si>
  <si>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</si>
  <si>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</si>
  <si>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</si>
  <si>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</si>
  <si>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</si>
  <si>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</si>
  <si>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</si>
  <si>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</si>
  <si>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</si>
  <si>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</si>
  <si>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</si>
  <si>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</si>
  <si>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</si>
  <si>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</si>
  <si>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</si>
  <si>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</si>
  <si>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</si>
  <si>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</si>
  <si>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</si>
  <si>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</si>
  <si>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</si>
  <si>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</si>
  <si>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</si>
  <si>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</si>
  <si>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</si>
  <si>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</si>
  <si>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</si>
  <si>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</si>
  <si>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</si>
  <si>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</si>
  <si>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</si>
  <si>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</si>
  <si>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</si>
  <si>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</si>
  <si>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</si>
  <si>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</si>
  <si>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</si>
  <si>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</si>
  <si>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</si>
  <si>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</si>
  <si>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</si>
  <si>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</si>
  <si>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</si>
  <si>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</si>
  <si>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</si>
  <si>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</si>
  <si>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</si>
  <si>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</si>
  <si>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</si>
  <si>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</si>
  <si>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</si>
  <si>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</si>
  <si>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</si>
  <si>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</si>
  <si>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</si>
  <si>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</si>
  <si>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</si>
  <si>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</si>
  <si>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</si>
  <si>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</si>
  <si>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</si>
  <si>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</si>
  <si>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</si>
  <si>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</si>
  <si>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</si>
  <si>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</si>
  <si>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</si>
  <si>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</si>
  <si>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</si>
  <si>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</si>
  <si>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</si>
  <si>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</si>
  <si>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</si>
  <si>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</si>
  <si>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</si>
  <si>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</si>
  <si>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</si>
  <si>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</si>
  <si>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</si>
  <si>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</si>
  <si>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</si>
  <si>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</si>
  <si>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</si>
  <si>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</si>
  <si>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</si>
  <si>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</si>
  <si>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</si>
  <si>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</si>
  <si>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</si>
  <si>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</si>
  <si>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</si>
  <si>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</si>
  <si>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</si>
  <si>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</si>
  <si>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</si>
  <si>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</si>
  <si>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</si>
  <si>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</si>
  <si>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</si>
  <si>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</si>
  <si>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</si>
  <si>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</si>
  <si>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</si>
  <si>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</si>
  <si>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</si>
  <si>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</si>
  <si>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</si>
  <si>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</si>
  <si>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</si>
  <si>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</si>
  <si>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</si>
  <si>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</si>
  <si>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</si>
  <si>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</si>
  <si>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</si>
  <si>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</si>
  <si>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</si>
  <si>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</si>
  <si>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</si>
  <si>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</si>
  <si>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</si>
  <si>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</si>
  <si>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</si>
  <si>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</si>
  <si>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</si>
  <si>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</si>
  <si>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</si>
  <si>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</si>
  <si>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</si>
  <si>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</si>
  <si>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</si>
  <si>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</si>
  <si>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</si>
  <si>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</si>
  <si>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</si>
  <si>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</si>
  <si>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</si>
  <si>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</si>
  <si>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</si>
  <si>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</si>
  <si>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</si>
  <si>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</si>
  <si>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</si>
  <si>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</si>
  <si>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</si>
  <si>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</si>
  <si>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</si>
  <si>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</si>
  <si>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</si>
  <si>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</si>
  <si>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</si>
  <si>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</si>
  <si>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</si>
  <si>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</si>
  <si>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</si>
  <si>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</si>
  <si>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</si>
  <si>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</si>
  <si>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</si>
  <si>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</si>
  <si>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</si>
  <si>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</si>
  <si>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</si>
  <si>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</si>
  <si>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</si>
  <si>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</si>
  <si>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</si>
  <si>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</si>
  <si>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</si>
  <si>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</si>
  <si>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</si>
  <si>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</si>
  <si>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</si>
  <si>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</si>
  <si>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</si>
  <si>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</si>
  <si>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</si>
  <si>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</si>
  <si>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</si>
  <si>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</si>
  <si>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</si>
  <si>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</si>
  <si>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</si>
  <si>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</si>
  <si>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</si>
  <si>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</si>
  <si>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</si>
  <si>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</si>
  <si>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</si>
  <si>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</si>
  <si>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</si>
  <si>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</si>
  <si>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</si>
  <si>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</si>
  <si>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</si>
  <si>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</si>
  <si>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</si>
  <si>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</si>
  <si>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</si>
  <si>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</si>
  <si>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</si>
  <si>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</si>
  <si>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</si>
  <si>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</si>
  <si>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</si>
  <si>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</si>
  <si>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</si>
  <si>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</si>
  <si>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</si>
  <si>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</si>
  <si>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</si>
  <si>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</si>
  <si>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</si>
  <si>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</si>
  <si>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</si>
  <si>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</si>
  <si>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</si>
  <si>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</si>
  <si>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</si>
  <si>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</si>
  <si>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</si>
  <si>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</si>
  <si>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</si>
  <si>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</si>
  <si>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</si>
  <si>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</si>
  <si>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</si>
  <si>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</si>
  <si>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</si>
  <si>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</si>
  <si>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</si>
  <si>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</si>
  <si>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</si>
  <si>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</si>
  <si>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</si>
  <si>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</si>
  <si>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</si>
  <si>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</si>
  <si>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</si>
  <si>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</si>
  <si>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</si>
  <si>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</si>
  <si>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</si>
  <si>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</si>
  <si>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</si>
  <si>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</si>
  <si>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</si>
  <si>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</si>
  <si>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</si>
  <si>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</si>
  <si>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</si>
  <si>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</si>
  <si>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</si>
  <si>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</si>
  <si>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</si>
  <si>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</si>
  <si>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</si>
  <si>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</si>
  <si>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</si>
  <si>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</si>
  <si>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</si>
  <si>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</si>
  <si>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</si>
  <si>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</si>
  <si>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</si>
  <si>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</si>
  <si>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</si>
  <si>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</si>
  <si>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</si>
  <si>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</si>
  <si>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</si>
  <si>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</si>
  <si>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</si>
  <si>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</si>
  <si>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</si>
  <si>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</si>
  <si>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</si>
  <si>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</si>
  <si>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</si>
  <si>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</si>
  <si>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</si>
  <si>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</si>
  <si>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</si>
  <si>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</si>
  <si>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</si>
  <si>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</si>
  <si>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</si>
  <si>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</si>
  <si>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</si>
  <si>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</si>
  <si>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</si>
  <si>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</si>
  <si>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</si>
  <si>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</si>
  <si>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</si>
  <si>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</si>
  <si>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</si>
  <si>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</si>
  <si>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</si>
  <si>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</si>
  <si>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</si>
  <si>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</si>
  <si>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</si>
  <si>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</si>
  <si>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</si>
  <si>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</si>
  <si>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</si>
  <si>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</si>
  <si>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</si>
  <si>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</si>
  <si>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</si>
  <si>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</si>
  <si>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</si>
  <si>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</si>
  <si>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</si>
  <si>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</si>
  <si>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</si>
  <si>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</si>
  <si>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</si>
  <si>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</si>
  <si>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</si>
  <si>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</si>
  <si>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</si>
  <si>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</si>
  <si>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</si>
  <si>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</si>
  <si>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</si>
  <si>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</si>
  <si>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</si>
  <si>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</si>
  <si>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</si>
  <si>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</si>
  <si>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</si>
  <si>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</si>
  <si>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</si>
  <si>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</si>
  <si>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</si>
  <si>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</si>
  <si>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</si>
  <si>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</si>
  <si>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</si>
  <si>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</si>
  <si>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</si>
  <si>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</si>
  <si>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</si>
  <si>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</si>
  <si>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</si>
  <si>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</si>
  <si>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</si>
  <si>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</si>
  <si>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</si>
  <si>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</si>
  <si>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</si>
  <si>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</si>
  <si>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</si>
  <si>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</si>
  <si>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</si>
  <si>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</si>
  <si>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</si>
  <si>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</si>
  <si>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</si>
  <si>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</si>
  <si>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</si>
  <si>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</si>
  <si>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</si>
  <si>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</si>
  <si>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</si>
  <si>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</si>
  <si>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</si>
  <si>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</si>
  <si>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</si>
  <si>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</si>
  <si>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</si>
  <si>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</si>
  <si>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</si>
  <si>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</si>
  <si>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</si>
  <si>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</si>
  <si>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</si>
  <si>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</si>
  <si>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</si>
  <si>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</si>
  <si>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</si>
  <si>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</si>
  <si>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</si>
  <si>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</si>
  <si>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</si>
  <si>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</si>
  <si>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</si>
  <si>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</si>
  <si>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</si>
  <si>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</si>
  <si>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</si>
  <si>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</si>
  <si>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</si>
  <si>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</si>
  <si>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</si>
  <si>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</si>
  <si>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</si>
  <si>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</si>
  <si>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</si>
  <si>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</si>
  <si>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</si>
  <si>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</si>
  <si>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</si>
  <si>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</si>
  <si>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</si>
  <si>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</si>
  <si>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</si>
  <si>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</si>
  <si>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</si>
  <si>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</si>
  <si>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</si>
  <si>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</si>
  <si>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</si>
  <si>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</si>
  <si>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</si>
  <si>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</si>
  <si>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</si>
  <si>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</si>
  <si>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</si>
  <si>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</si>
  <si>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</si>
  <si>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</si>
  <si>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</si>
  <si>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</si>
  <si>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</si>
  <si>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</si>
  <si>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</si>
  <si>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</si>
  <si>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</si>
  <si>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</si>
  <si>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</si>
  <si>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</si>
  <si>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</si>
  <si>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</si>
  <si>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</si>
  <si>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</si>
  <si>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</si>
  <si>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</si>
  <si>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</si>
  <si>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</si>
  <si>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</si>
  <si>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</si>
  <si>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</si>
  <si>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</si>
  <si>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</si>
  <si>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</si>
  <si>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</si>
  <si>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</si>
  <si>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</si>
  <si>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</si>
  <si>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</si>
  <si>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</si>
  <si>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</si>
  <si>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</si>
  <si>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</si>
  <si>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</si>
  <si>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</si>
  <si>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</si>
  <si>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</si>
  <si>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</si>
  <si>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</si>
  <si>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</si>
  <si>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</si>
  <si>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</si>
  <si>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</si>
  <si>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</si>
  <si>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</si>
  <si>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</si>
  <si>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</si>
  <si>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</si>
  <si>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</si>
  <si>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</si>
  <si>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</si>
  <si>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</si>
  <si>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</si>
  <si>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</si>
  <si>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</si>
  <si>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</si>
  <si>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</si>
  <si>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</si>
  <si>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</si>
  <si>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</si>
  <si>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</si>
  <si>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</si>
  <si>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</si>
  <si>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</si>
  <si>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</si>
  <si>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</si>
  <si>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</si>
  <si>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</si>
  <si>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</si>
  <si>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</si>
  <si>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</si>
  <si>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</si>
  <si>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</si>
  <si>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</si>
  <si>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</si>
  <si>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</si>
  <si>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</si>
  <si>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</si>
  <si>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</si>
  <si>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</si>
  <si>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</si>
  <si>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</si>
  <si>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</si>
  <si>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</si>
  <si>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</si>
  <si>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</si>
  <si>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</si>
  <si>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</si>
  <si>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</si>
  <si>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</si>
  <si>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</si>
  <si>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</si>
  <si>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</si>
  <si>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</si>
  <si>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</si>
  <si>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</si>
  <si>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</si>
  <si>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</si>
  <si>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</si>
  <si>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</si>
  <si>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</si>
  <si>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</si>
  <si>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</si>
  <si>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</si>
  <si>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</si>
  <si>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</si>
  <si>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</si>
  <si>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</si>
  <si>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</si>
  <si>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</si>
  <si>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</si>
  <si>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</si>
  <si>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</si>
  <si>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</si>
  <si>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</si>
  <si>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</si>
  <si>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</si>
  <si>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</si>
  <si>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</si>
  <si>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</si>
  <si>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</si>
  <si>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</si>
  <si>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</si>
  <si>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</si>
  <si>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</si>
  <si>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</si>
  <si>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</si>
  <si>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</si>
  <si>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</si>
  <si>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</si>
  <si>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</si>
  <si>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</si>
  <si>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</si>
  <si>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</si>
  <si>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</si>
  <si>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</si>
  <si>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</si>
  <si>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</si>
  <si>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</si>
  <si>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</si>
  <si>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</si>
  <si>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</si>
  <si>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</si>
  <si>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</si>
  <si>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</si>
  <si>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</si>
  <si>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</si>
  <si>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</si>
  <si>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</si>
  <si>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</si>
  <si>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</si>
  <si>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</si>
  <si>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</si>
  <si>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</si>
  <si>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</si>
  <si>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</si>
  <si>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</si>
  <si>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</si>
  <si>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</si>
  <si>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</si>
  <si>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</si>
  <si>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</si>
  <si>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</si>
  <si>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</si>
  <si>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</si>
  <si>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</si>
  <si>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</si>
  <si>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</si>
  <si>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</si>
  <si>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</si>
  <si>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</si>
  <si>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</si>
  <si>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</si>
  <si>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</si>
  <si>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</si>
  <si>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</si>
  <si>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</si>
  <si>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</si>
  <si>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</si>
  <si>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</si>
  <si>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</si>
  <si>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</si>
  <si>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</si>
  <si>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</si>
  <si>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</si>
  <si>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</si>
  <si>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</si>
  <si>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</si>
  <si>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</si>
  <si>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</si>
  <si>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</si>
  <si>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</si>
  <si>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</si>
  <si>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</si>
  <si>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</si>
  <si>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</si>
  <si>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</si>
  <si>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</si>
  <si>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</si>
  <si>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</si>
  <si>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</si>
  <si>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</si>
  <si>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</si>
  <si>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</si>
  <si>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</si>
  <si>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</si>
  <si>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</si>
  <si>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</si>
  <si>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</si>
  <si>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</si>
  <si>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</si>
  <si>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</si>
  <si>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</si>
  <si>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</si>
  <si>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</si>
  <si>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</si>
  <si>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</si>
  <si>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</si>
  <si>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</si>
  <si>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</si>
  <si>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</si>
  <si>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</si>
  <si>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</si>
  <si>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</si>
  <si>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</si>
  <si>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</si>
  <si>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</si>
  <si>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</si>
  <si>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</si>
  <si>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</si>
  <si>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</si>
  <si>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</si>
  <si>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</si>
  <si>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</si>
  <si>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</si>
  <si>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</si>
  <si>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</si>
  <si>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</si>
  <si>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</si>
  <si>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</si>
  <si>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</si>
  <si>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</si>
  <si>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</si>
  <si>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</si>
  <si>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</si>
  <si>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</si>
  <si>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</si>
  <si>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</si>
  <si>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</si>
  <si>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</si>
  <si>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</si>
  <si>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</si>
  <si>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</si>
  <si>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</si>
  <si>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</si>
  <si>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</si>
  <si>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</si>
  <si>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</si>
  <si>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</si>
  <si>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</si>
  <si>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</si>
  <si>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</si>
  <si>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</si>
  <si>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</si>
  <si>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</si>
  <si>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</si>
  <si>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</si>
  <si>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</si>
  <si>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</si>
  <si>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</si>
  <si>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</si>
  <si>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</si>
  <si>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</si>
  <si>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</si>
  <si>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</si>
  <si>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</si>
  <si>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</si>
  <si>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</si>
  <si>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</si>
  <si>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</si>
  <si>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</si>
  <si>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</si>
  <si>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</si>
  <si>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</si>
  <si>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</si>
  <si>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</si>
  <si>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</si>
  <si>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</si>
  <si>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</si>
  <si>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</si>
  <si>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</si>
  <si>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</si>
  <si>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</si>
  <si>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</si>
  <si>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</si>
  <si>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</si>
  <si>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</si>
  <si>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</si>
  <si>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</si>
  <si>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</si>
  <si>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</si>
  <si>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</si>
  <si>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</si>
  <si>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</si>
  <si>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</si>
  <si>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</si>
  <si>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</si>
  <si>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</si>
  <si>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</si>
  <si>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</si>
  <si>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</si>
  <si>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</si>
  <si>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</si>
  <si>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</si>
  <si>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</si>
  <si>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</si>
  <si>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</si>
  <si>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</si>
  <si>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</si>
  <si>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</si>
  <si>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</si>
  <si>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</si>
  <si>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</si>
  <si>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</si>
  <si>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</si>
  <si>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</si>
  <si>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</si>
  <si>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</si>
  <si>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</si>
  <si>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</si>
  <si>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</si>
  <si>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</si>
  <si>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</si>
  <si>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</si>
  <si>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</si>
  <si>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</si>
  <si>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</si>
  <si>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</si>
  <si>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</si>
  <si>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</si>
  <si>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</si>
  <si>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</si>
  <si>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</si>
  <si>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</si>
  <si>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</si>
  <si>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</si>
  <si>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</si>
  <si>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</si>
  <si>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</si>
  <si>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</si>
  <si>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</si>
  <si>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</si>
  <si>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</si>
  <si>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</si>
  <si>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</si>
  <si>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</si>
  <si>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</si>
  <si>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</si>
  <si>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</si>
  <si>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</si>
  <si>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</si>
  <si>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</si>
  <si>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</si>
  <si>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</si>
  <si>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</si>
  <si>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</si>
  <si>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</si>
  <si>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</si>
  <si>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</si>
  <si>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</si>
  <si>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</si>
  <si>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</si>
  <si>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</si>
  <si>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</si>
  <si>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</si>
  <si>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</si>
  <si>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</si>
  <si>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</si>
  <si>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</si>
  <si>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</si>
  <si>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</si>
  <si>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</si>
  <si>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</si>
  <si>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</si>
  <si>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</si>
  <si>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</si>
  <si>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</si>
  <si>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</si>
  <si>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</si>
  <si>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</si>
  <si>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</si>
  <si>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</si>
  <si>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</si>
  <si>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</si>
  <si>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</si>
  <si>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</si>
  <si>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</si>
  <si>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</si>
  <si>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</si>
  <si>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</si>
  <si>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</si>
  <si>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</si>
  <si>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</si>
  <si>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</si>
  <si>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</si>
  <si>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</si>
  <si>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</si>
  <si>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</si>
  <si>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</si>
  <si>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</si>
  <si>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</si>
  <si>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</si>
  <si>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</si>
  <si>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</si>
  <si>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</si>
  <si>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</si>
  <si>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</si>
  <si>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</si>
  <si>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</si>
  <si>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</si>
  <si>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</si>
  <si>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</si>
  <si>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</si>
  <si>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</si>
  <si>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</si>
  <si>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</si>
  <si>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</si>
  <si>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</si>
  <si>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</si>
  <si>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</si>
  <si>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</si>
  <si>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</si>
  <si>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</si>
  <si>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</si>
  <si>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</si>
  <si>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</si>
  <si>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</si>
  <si>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</si>
  <si>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</si>
  <si>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</si>
  <si>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</si>
  <si>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</si>
  <si>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</si>
  <si>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</si>
  <si>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</si>
  <si>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</si>
  <si>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</si>
  <si>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</si>
  <si>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</si>
  <si>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</si>
  <si>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</si>
  <si>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</si>
  <si>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</si>
  <si>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</si>
  <si>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</si>
  <si>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</si>
  <si>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</si>
  <si>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</si>
  <si>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</si>
  <si>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</si>
  <si>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</si>
  <si>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</si>
  <si>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</si>
  <si>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</si>
  <si>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</si>
  <si>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</si>
  <si>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</si>
  <si>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</si>
  <si>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</si>
  <si>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</si>
  <si>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</si>
  <si>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</si>
  <si>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</si>
  <si>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</si>
  <si>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</si>
  <si>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</si>
  <si>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</si>
  <si>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</si>
  <si>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</si>
  <si>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</si>
  <si>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</si>
  <si>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</si>
  <si>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</si>
  <si>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</si>
  <si>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</si>
  <si>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</si>
  <si>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</si>
  <si>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</si>
  <si>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</si>
  <si>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</si>
  <si>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</si>
  <si>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</si>
  <si>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</si>
  <si>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</si>
  <si>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</si>
  <si>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</si>
  <si>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</si>
  <si>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</si>
  <si>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</si>
  <si>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</si>
  <si>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</si>
  <si>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</si>
  <si>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</si>
  <si>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</si>
  <si>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</si>
  <si>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</si>
  <si>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</si>
  <si>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</si>
  <si>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</si>
  <si>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</si>
  <si>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</si>
  <si>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</si>
  <si>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</si>
  <si>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</si>
  <si>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</si>
  <si>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</si>
  <si>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</si>
  <si>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</si>
  <si>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</si>
  <si>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</si>
  <si>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</si>
  <si>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</si>
  <si>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</si>
  <si>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</si>
  <si>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</si>
  <si>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</si>
  <si>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</si>
  <si>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</si>
  <si>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</si>
  <si>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</si>
  <si>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</si>
  <si>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</si>
  <si>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</si>
  <si>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</si>
  <si>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</si>
  <si>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</si>
  <si>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</si>
  <si>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</si>
  <si>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</si>
  <si>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</si>
  <si>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</si>
  <si>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</si>
  <si>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</si>
  <si>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</si>
  <si>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</si>
  <si>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</si>
  <si>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</si>
  <si>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</si>
  <si>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</si>
  <si>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</si>
  <si>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</si>
  <si>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</si>
  <si>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</si>
  <si>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</si>
  <si>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</si>
  <si>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</si>
  <si>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</si>
  <si>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</si>
  <si>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</si>
  <si>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</si>
  <si>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</si>
  <si>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</si>
  <si>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</si>
  <si>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</si>
  <si>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</si>
  <si>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</si>
  <si>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</si>
  <si>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</si>
  <si>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</si>
  <si>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</si>
  <si>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</si>
  <si>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</si>
  <si>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</si>
  <si>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</si>
  <si>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</si>
  <si>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</si>
  <si>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</si>
  <si>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</si>
  <si>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</si>
  <si>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</si>
  <si>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</si>
  <si>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</si>
  <si>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</si>
  <si>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</si>
  <si>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</si>
  <si>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</si>
  <si>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</si>
  <si>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</si>
  <si>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</si>
  <si>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</si>
  <si>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</si>
  <si>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</si>
  <si>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</si>
  <si>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</si>
  <si>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</si>
  <si>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</si>
  <si>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</si>
  <si>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</si>
  <si>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</si>
  <si>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</si>
  <si>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</si>
  <si>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</si>
  <si>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</si>
  <si>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</si>
  <si>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</si>
  <si>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</si>
  <si>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</si>
  <si>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</si>
  <si>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</si>
  <si>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</si>
  <si>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</si>
  <si>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</si>
  <si>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</si>
  <si>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</si>
  <si>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</si>
  <si>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</si>
  <si>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</si>
  <si>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</si>
  <si>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</si>
  <si>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</si>
  <si>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</si>
  <si>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</si>
  <si>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</si>
  <si>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</si>
  <si>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</si>
  <si>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</si>
  <si>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</si>
  <si>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</si>
  <si>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</si>
  <si>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</si>
  <si>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</si>
  <si>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</si>
  <si>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</si>
  <si>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</si>
  <si>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</si>
  <si>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</si>
  <si>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</si>
  <si>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</si>
  <si>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</si>
  <si>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</si>
  <si>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</si>
  <si>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</si>
  <si>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</si>
  <si>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</si>
  <si>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</si>
  <si>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</si>
  <si>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</si>
  <si>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</si>
  <si>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</si>
  <si>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</si>
  <si>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</si>
  <si>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</si>
  <si>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</si>
  <si>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</si>
  <si>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</si>
  <si>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</si>
  <si>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</si>
  <si>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</si>
  <si>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</si>
  <si>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</si>
  <si>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</si>
  <si>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</si>
  <si>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</si>
  <si>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</si>
  <si>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</si>
  <si>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</si>
  <si>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</si>
  <si>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</si>
  <si>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</si>
  <si>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</si>
  <si>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</si>
  <si>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</si>
  <si>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</si>
  <si>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</si>
  <si>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</si>
  <si>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</si>
  <si>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</si>
  <si>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</si>
  <si>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</si>
  <si>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</si>
  <si>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</si>
  <si>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</si>
  <si>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</si>
  <si>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</si>
  <si>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</si>
  <si>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</si>
  <si>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</si>
  <si>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</si>
  <si>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</si>
  <si>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</si>
  <si>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</si>
  <si>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</si>
  <si>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</si>
  <si>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</si>
  <si>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</si>
  <si>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</si>
  <si>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</si>
  <si>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</si>
  <si>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</si>
  <si>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</si>
  <si>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</si>
  <si>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</si>
  <si>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</si>
  <si>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</si>
  <si>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</si>
  <si>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</si>
  <si>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</si>
  <si>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</si>
  <si>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</si>
  <si>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</si>
  <si>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</si>
  <si>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</si>
  <si>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</si>
  <si>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</si>
  <si>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</si>
  <si>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</si>
  <si>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</si>
  <si>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</si>
  <si>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</si>
  <si>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</si>
  <si>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</si>
  <si>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</si>
  <si>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</si>
  <si>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</si>
  <si>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</si>
  <si>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</si>
  <si>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</si>
  <si>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</si>
  <si>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</si>
  <si>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</si>
  <si>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</si>
  <si>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</si>
  <si>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</si>
  <si>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</si>
  <si>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</si>
  <si>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</si>
  <si>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</si>
  <si>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</si>
  <si>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</si>
  <si>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</si>
  <si>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</si>
  <si>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</si>
  <si>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</si>
  <si>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</si>
  <si>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</si>
  <si>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</si>
  <si>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</si>
  <si>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</si>
  <si>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</si>
  <si>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</si>
  <si>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</si>
  <si>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</si>
  <si>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</si>
  <si>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</si>
  <si>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</si>
  <si>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</si>
  <si>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</si>
  <si>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</si>
  <si>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</si>
  <si>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</si>
  <si>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</si>
  <si>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</si>
  <si>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</si>
  <si>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</si>
  <si>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</si>
  <si>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</si>
  <si>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</si>
  <si>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</si>
  <si>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</si>
  <si>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</si>
  <si>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</si>
  <si>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</si>
  <si>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</si>
  <si>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</si>
  <si>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</si>
  <si>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</si>
  <si>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</si>
  <si>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</si>
  <si>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</si>
  <si>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</si>
  <si>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</si>
  <si>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</si>
  <si>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</si>
  <si>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</si>
  <si>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</si>
  <si>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</si>
  <si>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</si>
  <si>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</si>
  <si>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</si>
  <si>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</si>
  <si>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</si>
  <si>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</si>
  <si>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</si>
  <si>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</si>
  <si>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</si>
  <si>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</si>
  <si>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</si>
  <si>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</si>
  <si>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</si>
  <si>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</si>
  <si>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</si>
  <si>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</si>
  <si>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</si>
  <si>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</si>
  <si>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</si>
  <si>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</si>
  <si>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</si>
  <si>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</si>
  <si>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</si>
  <si>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</si>
  <si>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</si>
  <si>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</si>
  <si>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</si>
  <si>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</si>
  <si>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</si>
  <si>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</si>
  <si>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</si>
  <si>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</si>
  <si>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</si>
  <si>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</si>
  <si>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</si>
  <si>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</si>
  <si>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</si>
  <si>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</si>
  <si>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</si>
  <si>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</si>
  <si>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</si>
  <si>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</si>
  <si>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</si>
  <si>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</si>
  <si>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</si>
  <si>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</si>
  <si>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</si>
  <si>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</si>
  <si>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</si>
  <si>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</si>
  <si>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</si>
  <si>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</si>
  <si>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</si>
  <si>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</si>
  <si>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</si>
  <si>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</si>
  <si>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</si>
  <si>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</si>
  <si>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</si>
  <si>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</si>
  <si>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</si>
  <si>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</si>
  <si>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</si>
  <si>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</si>
  <si>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</si>
  <si>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</si>
  <si>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</si>
  <si>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</si>
  <si>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</si>
  <si>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</si>
  <si>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</si>
  <si>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</si>
  <si>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</si>
  <si>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</si>
  <si>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</si>
  <si>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</si>
  <si>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</si>
  <si>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</si>
  <si>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</si>
  <si>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</si>
  <si>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</si>
  <si>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</si>
  <si>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</si>
  <si>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</si>
  <si>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</si>
  <si>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</si>
  <si>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</si>
  <si>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</si>
  <si>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</si>
  <si>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</si>
  <si>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</si>
  <si>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</si>
  <si>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</si>
  <si>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</si>
  <si>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</si>
  <si>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</si>
  <si>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</si>
  <si>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</si>
  <si>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</si>
  <si>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</si>
  <si>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</si>
  <si>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</si>
  <si>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</si>
  <si>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</si>
  <si>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</si>
  <si>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</si>
  <si>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</si>
  <si>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</si>
  <si>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</si>
  <si>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</si>
  <si>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</si>
  <si>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</si>
  <si>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</si>
  <si>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</si>
  <si>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</si>
  <si>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</si>
  <si>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</si>
  <si>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</si>
  <si>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</si>
  <si>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</si>
  <si>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</si>
  <si>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</si>
  <si>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</si>
  <si>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</si>
  <si>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</si>
  <si>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</si>
  <si>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</si>
  <si>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</si>
  <si>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</si>
  <si>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</si>
  <si>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</si>
  <si>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</si>
  <si>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</si>
  <si>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</si>
  <si>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</si>
  <si>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</si>
  <si>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</si>
  <si>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</si>
  <si>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</si>
  <si>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</si>
  <si>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</si>
  <si>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</si>
  <si>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</si>
  <si>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</si>
  <si>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</si>
  <si>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</si>
  <si>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</si>
  <si>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</si>
  <si>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</si>
  <si>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</si>
  <si>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</si>
  <si>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</si>
  <si>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</si>
  <si>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</si>
  <si>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</si>
  <si>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</si>
  <si>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</si>
  <si>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</si>
  <si>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</si>
  <si>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</si>
  <si>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</si>
  <si>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</si>
  <si>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</si>
  <si>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</si>
  <si>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</si>
  <si>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</si>
  <si>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</si>
  <si>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</si>
  <si>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</si>
  <si>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</si>
  <si>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</si>
  <si>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</si>
  <si>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</si>
  <si>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</si>
  <si>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</si>
  <si>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</si>
  <si>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</si>
  <si>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</si>
  <si>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</si>
  <si>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</si>
  <si>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</si>
  <si>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</si>
  <si>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</si>
  <si>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</si>
  <si>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</si>
  <si>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</si>
  <si>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</si>
  <si>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</si>
  <si>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</si>
  <si>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</si>
  <si>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</si>
  <si>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</si>
  <si>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</si>
  <si>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</si>
  <si>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</si>
  <si>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</si>
  <si>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</si>
  <si>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</si>
  <si>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</si>
  <si>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</si>
  <si>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</si>
  <si>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</si>
  <si>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</si>
  <si>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</si>
  <si>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</si>
  <si>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</si>
  <si>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</si>
  <si>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</si>
  <si>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</si>
  <si>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</si>
  <si>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</si>
  <si>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</si>
  <si>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</si>
  <si>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</si>
  <si>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</si>
  <si>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</si>
  <si>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</si>
  <si>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</si>
  <si>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</si>
  <si>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</si>
  <si>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</si>
  <si>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</si>
  <si>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</si>
  <si>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</si>
  <si>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</si>
  <si>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</si>
  <si>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</si>
  <si>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</si>
  <si>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</si>
  <si>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</si>
  <si>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</si>
  <si>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</si>
  <si>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</si>
  <si>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</si>
  <si>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</si>
  <si>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</si>
  <si>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</si>
  <si>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</si>
  <si>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</si>
  <si>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</si>
  <si>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</si>
  <si>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</si>
  <si>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</si>
  <si>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</si>
  <si>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</si>
  <si>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</si>
  <si>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</si>
  <si>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</si>
  <si>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</si>
  <si>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</si>
  <si>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</si>
  <si>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</si>
  <si>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</si>
  <si>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</si>
  <si>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</si>
  <si>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</si>
  <si>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</si>
  <si>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</si>
  <si>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</si>
  <si>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</si>
  <si>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</si>
  <si>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</si>
  <si>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</si>
  <si>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</si>
  <si>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</si>
  <si>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</si>
  <si>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</si>
  <si>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</si>
  <si>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</si>
  <si>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</si>
  <si>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</si>
  <si>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</si>
  <si>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</si>
  <si>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</si>
  <si>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</si>
  <si>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</si>
  <si>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</si>
  <si>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</si>
  <si>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</si>
  <si>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</si>
  <si>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</si>
  <si>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</si>
  <si>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</si>
  <si>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</si>
  <si>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</si>
  <si>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</si>
  <si>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</si>
  <si>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</si>
  <si>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</si>
  <si>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</si>
  <si>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</si>
  <si>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</si>
  <si>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</si>
  <si>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</si>
  <si>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</si>
  <si>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</si>
  <si>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</si>
  <si>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</si>
  <si>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</si>
  <si>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</si>
  <si>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</si>
  <si>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</si>
  <si>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</si>
  <si>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</si>
  <si>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</si>
  <si>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</si>
  <si>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</si>
  <si>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</si>
  <si>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</si>
  <si>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</si>
  <si>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</si>
  <si>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</si>
  <si>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</si>
  <si>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</si>
  <si>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</si>
  <si>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</si>
  <si>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</si>
  <si>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</si>
  <si>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</si>
  <si>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</si>
  <si>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</si>
  <si>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</si>
  <si>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</si>
  <si>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</si>
  <si>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</si>
  <si>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</si>
  <si>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</si>
  <si>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</si>
  <si>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</si>
  <si>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</si>
  <si>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</si>
  <si>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</si>
  <si>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</si>
  <si>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</si>
  <si>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</si>
  <si>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</si>
  <si>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</si>
  <si>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</si>
  <si>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</si>
  <si>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</si>
  <si>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</si>
  <si>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</si>
  <si>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</si>
  <si>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</si>
  <si>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</si>
  <si>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</si>
  <si>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</si>
  <si>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</si>
  <si>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</si>
  <si>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</si>
  <si>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</si>
  <si>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</si>
  <si>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</si>
  <si>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</si>
  <si>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</si>
  <si>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</si>
  <si>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</si>
  <si>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</si>
  <si>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</si>
  <si>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</si>
  <si>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</si>
  <si>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</si>
  <si>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</si>
  <si>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</si>
  <si>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</si>
  <si>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</si>
  <si>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</si>
  <si>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</si>
  <si>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</si>
  <si>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</si>
  <si>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</si>
  <si>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</si>
  <si>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</si>
  <si>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</si>
  <si>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</si>
  <si>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</si>
  <si>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</si>
  <si>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</si>
  <si>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</si>
  <si>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</si>
  <si>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</si>
  <si>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</si>
  <si>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</si>
  <si>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</si>
  <si>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</si>
  <si>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</si>
  <si>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</si>
  <si>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</si>
  <si>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</si>
  <si>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</si>
  <si>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</si>
  <si>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</si>
  <si>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</si>
  <si>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</si>
  <si>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</si>
  <si>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</si>
  <si>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</si>
  <si>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</si>
  <si>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</si>
  <si>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</si>
  <si>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</si>
  <si>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</si>
  <si>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</si>
  <si>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</si>
  <si>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</si>
  <si>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</si>
  <si>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</si>
  <si>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</si>
  <si>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</si>
  <si>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</si>
  <si>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</si>
  <si>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</si>
  <si>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</si>
  <si>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</si>
  <si>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</si>
  <si>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</si>
  <si>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</si>
  <si>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</si>
  <si>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</si>
  <si>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</si>
  <si>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</si>
  <si>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</si>
  <si>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</si>
  <si>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</si>
  <si>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</si>
  <si>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</si>
  <si>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</si>
  <si>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</si>
  <si>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</si>
  <si>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</si>
  <si>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</si>
  <si>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</si>
  <si>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</si>
  <si>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</si>
  <si>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</si>
  <si>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</si>
  <si>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</si>
  <si>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</si>
  <si>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</si>
  <si>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</si>
  <si>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</si>
  <si>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</si>
  <si>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</si>
  <si>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</si>
  <si>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</si>
  <si>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</si>
  <si>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</si>
  <si>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</si>
  <si>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</si>
  <si>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</si>
  <si>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</si>
  <si>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</si>
  <si>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</si>
  <si>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</si>
  <si>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</si>
  <si>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</si>
  <si>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</si>
  <si>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</si>
  <si>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</si>
  <si>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</si>
  <si>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</si>
  <si>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</si>
  <si>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</si>
  <si>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</si>
  <si>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</si>
  <si>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</si>
  <si>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</si>
  <si>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</si>
  <si>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</si>
  <si>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</si>
  <si>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</si>
  <si>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</si>
  <si>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</si>
  <si>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</si>
  <si>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</si>
  <si>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</si>
  <si>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</si>
  <si>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</si>
  <si>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</si>
  <si>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</si>
  <si>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</si>
  <si>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</si>
  <si>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</si>
  <si>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</si>
  <si>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</si>
  <si>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</si>
  <si>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</si>
  <si>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</si>
  <si>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</si>
  <si>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</si>
  <si>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</si>
  <si>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</si>
  <si>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</si>
  <si>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</si>
  <si>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</si>
  <si>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</si>
  <si>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</si>
  <si>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</si>
  <si>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</si>
  <si>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</si>
  <si>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</si>
  <si>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</si>
  <si>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</si>
  <si>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</si>
  <si>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</si>
  <si>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</si>
  <si>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</si>
  <si>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</si>
  <si>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</si>
  <si>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</si>
  <si>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</si>
  <si>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</si>
  <si>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</si>
  <si>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</si>
  <si>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</si>
  <si>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</si>
  <si>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</si>
  <si>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</si>
  <si>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</si>
  <si>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</si>
  <si>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</si>
  <si>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</si>
  <si>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</si>
  <si>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</si>
  <si>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</si>
  <si>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</si>
  <si>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</si>
  <si>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</si>
  <si>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</si>
  <si>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</si>
  <si>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</si>
  <si>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</si>
  <si>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</si>
  <si>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</si>
  <si>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</si>
  <si>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</si>
  <si>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</si>
  <si>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</si>
  <si>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</si>
  <si>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</si>
  <si>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</si>
  <si>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</si>
  <si>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</si>
  <si>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</si>
  <si>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</si>
  <si>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</si>
  <si>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</si>
  <si>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</si>
  <si>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</si>
  <si>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</si>
  <si>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</si>
  <si>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</si>
  <si>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</si>
  <si>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</si>
  <si>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</si>
  <si>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</si>
  <si>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</si>
  <si>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</si>
  <si>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</si>
  <si>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</si>
  <si>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</si>
  <si>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</si>
  <si>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</si>
  <si>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</si>
  <si>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</si>
  <si>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</si>
  <si>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</si>
  <si>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</si>
  <si>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</si>
  <si>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</si>
  <si>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</si>
  <si>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</si>
  <si>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</si>
  <si>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</si>
  <si>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</si>
  <si>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</si>
  <si>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</si>
  <si>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</si>
  <si>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</si>
  <si>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</si>
  <si>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</si>
  <si>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</si>
  <si>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</si>
  <si>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</si>
  <si>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</si>
  <si>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</si>
  <si>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</si>
  <si>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</si>
  <si>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</si>
  <si>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</si>
  <si>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</si>
  <si>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</si>
  <si>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</si>
  <si>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</si>
  <si>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</si>
  <si>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</si>
  <si>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</si>
  <si>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</si>
  <si>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</si>
  <si>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</si>
  <si>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</si>
  <si>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</si>
  <si>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</si>
  <si>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</si>
  <si>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</si>
  <si>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</si>
  <si>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</si>
  <si>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</si>
  <si>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</si>
  <si>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</si>
  <si>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</si>
  <si>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</si>
  <si>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</si>
  <si>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</si>
  <si>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</si>
  <si>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</si>
  <si>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</si>
  <si>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</si>
  <si>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</si>
  <si>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</si>
  <si>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</si>
  <si>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</si>
  <si>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</si>
  <si>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</si>
  <si>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</si>
  <si>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</si>
  <si>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</si>
  <si>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</si>
  <si>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</si>
  <si>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</si>
  <si>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</si>
  <si>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</si>
  <si>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</si>
  <si>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</si>
  <si>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</si>
  <si>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</si>
  <si>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</si>
  <si>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</si>
  <si>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</si>
  <si>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</si>
  <si>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</si>
  <si>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</si>
  <si>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</si>
  <si>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</si>
  <si>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</si>
  <si>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</si>
  <si>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</si>
  <si>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</si>
  <si>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</si>
  <si>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</si>
  <si>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</si>
  <si>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</si>
  <si>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</si>
  <si>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</si>
  <si>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</si>
  <si>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</si>
  <si>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</si>
  <si>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</si>
  <si>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</si>
  <si>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</si>
  <si>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</si>
  <si>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</si>
  <si>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</si>
  <si>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</si>
  <si>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</si>
  <si>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</si>
  <si>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</si>
  <si>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</si>
  <si>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</si>
  <si>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</si>
  <si>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</si>
  <si>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</si>
  <si>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</si>
  <si>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</si>
  <si>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</si>
  <si>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</si>
  <si>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</si>
  <si>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</si>
  <si>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</si>
  <si>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</si>
  <si>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</si>
  <si>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</si>
  <si>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</si>
  <si>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</si>
  <si>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</si>
  <si>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</si>
  <si>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</si>
  <si>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</si>
  <si>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</si>
  <si>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</si>
  <si>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</si>
  <si>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</si>
  <si>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</si>
  <si>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</si>
  <si>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</si>
  <si>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</si>
  <si>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</si>
  <si>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</si>
  <si>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</si>
  <si>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</si>
  <si>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</si>
  <si>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</si>
  <si>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</si>
  <si>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</si>
  <si>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</si>
  <si>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</si>
  <si>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</si>
  <si>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</si>
  <si>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</si>
  <si>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</si>
  <si>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</si>
  <si>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</si>
  <si>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</si>
  <si>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</si>
  <si>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</si>
  <si>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</si>
  <si>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</si>
  <si>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</si>
  <si>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</si>
  <si>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</si>
  <si>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</si>
  <si>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</si>
  <si>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</si>
  <si>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</si>
  <si>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</si>
  <si>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</si>
  <si>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</si>
  <si>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</si>
  <si>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</si>
  <si>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</si>
  <si>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</si>
  <si>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</si>
  <si>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</si>
  <si>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</si>
  <si>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</si>
  <si>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</si>
  <si>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</si>
  <si>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</si>
  <si>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</si>
  <si>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</si>
  <si>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</si>
  <si>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</si>
  <si>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</si>
  <si>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</si>
  <si>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</si>
  <si>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</si>
  <si>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</si>
  <si>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</si>
  <si>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</si>
  <si>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</si>
  <si>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</si>
  <si>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</si>
  <si>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</si>
  <si>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</si>
  <si>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</si>
  <si>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</si>
  <si>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</si>
  <si>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</si>
  <si>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</si>
  <si>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</si>
  <si>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</si>
  <si>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</si>
  <si>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</si>
  <si>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</si>
  <si>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</si>
  <si>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</si>
  <si>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</si>
  <si>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</si>
  <si>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</si>
  <si>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</si>
  <si>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</si>
  <si>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</si>
  <si>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</si>
  <si>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</si>
  <si>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</si>
  <si>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</si>
  <si>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</si>
  <si>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</si>
  <si>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</si>
  <si>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</si>
  <si>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</si>
  <si>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</si>
  <si>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</si>
  <si>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</si>
  <si>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</si>
  <si>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</si>
  <si>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</si>
  <si>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</si>
  <si>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</si>
  <si>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</si>
  <si>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</si>
  <si>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</si>
  <si>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</si>
  <si>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</si>
  <si>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</si>
  <si>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</si>
  <si>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</si>
  <si>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</si>
  <si>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</si>
  <si>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</si>
  <si>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</si>
  <si>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</si>
  <si>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</si>
  <si>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</si>
  <si>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</si>
  <si>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</si>
  <si>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</si>
  <si>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</si>
  <si>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</si>
  <si>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</si>
  <si>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</si>
  <si>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</si>
  <si>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</si>
  <si>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</si>
  <si>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</si>
  <si>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</si>
  <si>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</si>
  <si>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</si>
  <si>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</si>
  <si>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</si>
  <si>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</si>
  <si>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</si>
  <si>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</si>
  <si>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</si>
  <si>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</si>
  <si>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</si>
  <si>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</si>
  <si>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</si>
  <si>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</si>
  <si>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</si>
  <si>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</si>
  <si>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</si>
  <si>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</si>
  <si>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</si>
  <si>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</si>
  <si>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</si>
  <si>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</si>
  <si>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</si>
  <si>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</si>
  <si>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</si>
  <si>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</si>
  <si>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</si>
  <si>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</si>
  <si>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</si>
  <si>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</si>
  <si>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</si>
  <si>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</si>
  <si>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</si>
  <si>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</si>
  <si>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</si>
  <si>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</si>
  <si>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</si>
  <si>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</si>
  <si>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</si>
  <si>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</si>
  <si>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</si>
  <si>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</si>
  <si>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</si>
  <si>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</si>
  <si>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</si>
  <si>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</si>
  <si>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</si>
  <si>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</si>
  <si>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</si>
  <si>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</si>
  <si>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</si>
  <si>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</si>
  <si>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</si>
  <si>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</si>
  <si>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</si>
  <si>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</si>
  <si>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</si>
  <si>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</si>
  <si>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</si>
  <si>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</si>
  <si>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</si>
  <si>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</si>
  <si>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</si>
  <si>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</si>
  <si>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</si>
  <si>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</si>
  <si>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</si>
  <si>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</si>
  <si>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</si>
  <si>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</si>
  <si>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</si>
  <si>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</si>
  <si>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</si>
  <si>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</si>
  <si>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</si>
  <si>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</si>
  <si>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</si>
  <si>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</si>
  <si>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</si>
  <si>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</si>
  <si>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</si>
  <si>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</si>
  <si>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</si>
  <si>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</si>
  <si>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</si>
  <si>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</si>
  <si>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</si>
  <si>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</si>
  <si>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</si>
  <si>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</si>
  <si>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</si>
  <si>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</si>
  <si>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</si>
  <si>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</si>
  <si>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</si>
  <si>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</si>
  <si>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</si>
  <si>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</si>
  <si>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</si>
  <si>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</si>
  <si>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</si>
  <si>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</si>
  <si>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</si>
  <si>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</si>
  <si>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</si>
  <si>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</si>
  <si>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</si>
  <si>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</si>
  <si>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</si>
  <si>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</si>
  <si>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</si>
  <si>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</si>
  <si>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</si>
  <si>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</si>
  <si>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</si>
  <si>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</si>
  <si>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</si>
  <si>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</si>
  <si>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</si>
  <si>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</si>
  <si>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</si>
  <si>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</si>
  <si>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</si>
  <si>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</si>
  <si>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</si>
  <si>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</si>
  <si>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</si>
  <si>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</si>
  <si>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</si>
  <si>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</si>
  <si>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</si>
  <si>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</si>
  <si>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</si>
  <si>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</si>
  <si>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</si>
  <si>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</si>
  <si>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</si>
  <si>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</si>
  <si>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</si>
  <si>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</si>
  <si>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</si>
  <si>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</si>
  <si>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</si>
  <si>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</si>
  <si>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</si>
  <si>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</si>
  <si>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</si>
  <si>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</si>
  <si>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</si>
  <si>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</si>
  <si>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</si>
  <si>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</si>
  <si>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</si>
  <si>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</si>
  <si>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</si>
  <si>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</si>
  <si>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</si>
  <si>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</si>
  <si>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</si>
  <si>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</si>
  <si>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</si>
  <si>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</si>
  <si>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</si>
  <si>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</si>
  <si>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</si>
  <si>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</si>
  <si>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</si>
  <si>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</si>
  <si>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</si>
  <si>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</si>
  <si>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</si>
  <si>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</si>
  <si>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</si>
  <si>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</si>
  <si>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</si>
  <si>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</si>
  <si>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</si>
  <si>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</si>
  <si>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</si>
  <si>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</si>
  <si>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</si>
  <si>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</si>
  <si>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</si>
  <si>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</si>
  <si>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</si>
  <si>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</si>
  <si>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</si>
  <si>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</si>
  <si>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</si>
  <si>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</si>
  <si>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</si>
  <si>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</si>
  <si>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</si>
  <si>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</si>
  <si>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</si>
  <si>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</si>
  <si>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</si>
  <si>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</si>
  <si>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</si>
  <si>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</si>
  <si>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</si>
  <si>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</si>
  <si>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</si>
  <si>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</si>
  <si>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</si>
  <si>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</si>
  <si>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</si>
  <si>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</si>
  <si>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</si>
  <si>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</si>
  <si>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</si>
  <si>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</si>
  <si>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</si>
  <si>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</si>
  <si>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</si>
  <si>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</si>
  <si>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</si>
  <si>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</si>
  <si>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</si>
  <si>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</si>
  <si>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</si>
  <si>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</si>
  <si>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</si>
  <si>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</si>
  <si>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</si>
  <si>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</si>
  <si>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</si>
  <si>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</si>
  <si>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</si>
  <si>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</si>
  <si>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</si>
  <si>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</si>
  <si>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</si>
  <si>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</si>
  <si>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</si>
  <si>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</si>
  <si>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</si>
  <si>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</si>
  <si>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</si>
  <si>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</si>
  <si>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</si>
  <si>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</si>
  <si>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</si>
  <si>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</si>
  <si>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</si>
  <si>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</si>
  <si>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</si>
  <si>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</si>
  <si>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</si>
  <si>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</si>
  <si>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</si>
  <si>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</si>
  <si>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</si>
  <si>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</si>
  <si>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</si>
  <si>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</si>
  <si>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</si>
  <si>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</si>
  <si>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</si>
  <si>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</si>
  <si>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</si>
  <si>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</si>
  <si>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</si>
  <si>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</si>
  <si>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</si>
  <si>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</si>
  <si>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</si>
  <si>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</si>
  <si>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</si>
  <si>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</si>
  <si>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</si>
  <si>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</si>
  <si>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</si>
  <si>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</si>
  <si>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</si>
  <si>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</si>
  <si>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</si>
  <si>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</si>
  <si>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</si>
  <si>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</si>
  <si>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</si>
  <si>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</si>
  <si>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</si>
  <si>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</si>
  <si>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</si>
  <si>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</si>
  <si>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</si>
  <si>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</si>
  <si>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</si>
  <si>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</si>
  <si>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</si>
  <si>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</si>
  <si>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</si>
  <si>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</si>
  <si>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</si>
  <si>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</si>
  <si>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</si>
  <si>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</si>
  <si>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</si>
  <si>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</si>
  <si>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</si>
  <si>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</si>
  <si>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</si>
  <si>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</si>
  <si>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</si>
  <si>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</si>
  <si>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</si>
  <si>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</si>
  <si>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</si>
  <si>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</si>
  <si>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</si>
  <si>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</si>
  <si>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</si>
  <si>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</si>
  <si>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</si>
  <si>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</si>
  <si>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</si>
  <si>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</si>
  <si>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</si>
  <si>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</si>
  <si>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</si>
  <si>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</si>
  <si>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</si>
  <si>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</si>
  <si>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</si>
  <si>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</si>
  <si>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</si>
  <si>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</si>
  <si>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</si>
  <si>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</si>
  <si>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</si>
  <si>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</si>
  <si>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</si>
  <si>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</si>
  <si>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</si>
  <si>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</si>
  <si>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</si>
  <si>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</si>
  <si>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</si>
  <si>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</si>
  <si>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</si>
  <si>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</si>
  <si>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</si>
  <si>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</si>
  <si>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</si>
  <si>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</si>
  <si>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</si>
  <si>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</si>
  <si>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</si>
  <si>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</si>
  <si>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</si>
  <si>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</si>
  <si>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</si>
  <si>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</si>
  <si>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</si>
  <si>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</si>
  <si>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</si>
  <si>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</si>
  <si>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</si>
  <si>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</si>
  <si>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</si>
  <si>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</si>
  <si>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</si>
  <si>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</si>
  <si>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</si>
  <si>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</si>
  <si>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</si>
  <si>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</si>
  <si>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</si>
  <si>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</si>
  <si>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</si>
  <si>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</si>
  <si>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</si>
  <si>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</si>
  <si>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</si>
  <si>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</si>
  <si>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</si>
  <si>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</si>
  <si>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</si>
  <si>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</si>
  <si>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</si>
  <si>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</si>
  <si>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</si>
  <si>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</si>
  <si>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</si>
  <si>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</si>
  <si>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</si>
  <si>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</si>
  <si>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</si>
  <si>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</si>
  <si>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</si>
  <si>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</si>
  <si>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</si>
  <si>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</si>
  <si>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</si>
  <si>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</si>
  <si>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</si>
  <si>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</si>
  <si>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</si>
  <si>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</si>
  <si>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</si>
  <si>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</si>
  <si>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</si>
  <si>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</si>
  <si>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</si>
  <si>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</si>
  <si>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</si>
  <si>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</si>
  <si>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</si>
  <si>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</si>
  <si>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</si>
  <si>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</si>
  <si>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</si>
  <si>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</si>
  <si>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</si>
  <si>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</si>
  <si>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</si>
  <si>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</si>
  <si>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</si>
  <si>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</si>
  <si>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</si>
  <si>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</si>
  <si>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</si>
  <si>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</si>
  <si>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</si>
  <si>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</si>
  <si>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</si>
  <si>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</si>
  <si>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</si>
  <si>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</si>
  <si>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</si>
  <si>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</si>
  <si>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</si>
  <si>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</si>
  <si>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</si>
  <si>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</si>
  <si>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</si>
  <si>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</si>
  <si>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</si>
  <si>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</si>
  <si>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</si>
  <si>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</si>
  <si>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</si>
  <si>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</si>
  <si>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</si>
  <si>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</si>
  <si>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</si>
  <si>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</si>
  <si>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</si>
  <si>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</si>
  <si>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</si>
  <si>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</si>
  <si>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</si>
  <si>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</si>
  <si>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</si>
  <si>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</si>
  <si>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</si>
  <si>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</si>
  <si>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</si>
  <si>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</si>
  <si>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</si>
  <si>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</si>
  <si>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</si>
  <si>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</si>
  <si>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</si>
  <si>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</si>
  <si>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</si>
  <si>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</si>
  <si>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</si>
  <si>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</si>
  <si>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</si>
  <si>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</si>
  <si>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</si>
  <si>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</si>
  <si>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</si>
  <si>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</si>
  <si>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</si>
  <si>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</si>
  <si>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</si>
  <si>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</si>
  <si>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</si>
  <si>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</si>
  <si>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</si>
  <si>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</si>
  <si>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</si>
  <si>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</si>
  <si>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</si>
  <si>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</si>
  <si>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</si>
  <si>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</si>
  <si>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</si>
  <si>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</si>
  <si>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</si>
  <si>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</si>
  <si>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</si>
  <si>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</si>
  <si>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</si>
  <si>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</si>
  <si>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</si>
  <si>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</si>
  <si>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</si>
  <si>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</si>
  <si>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</si>
  <si>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</si>
  <si>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</si>
  <si>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</si>
  <si>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</si>
  <si>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</si>
  <si>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</si>
  <si>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</si>
  <si>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</si>
  <si>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</si>
  <si>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</si>
  <si>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</si>
  <si>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</si>
  <si>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</si>
  <si>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</si>
  <si>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</si>
  <si>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</si>
  <si>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</si>
  <si>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</si>
  <si>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</si>
  <si>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</si>
  <si>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</si>
  <si>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</si>
  <si>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</si>
  <si>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</si>
  <si>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</si>
  <si>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</si>
  <si>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</si>
  <si>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</si>
  <si>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</si>
  <si>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</si>
  <si>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</si>
  <si>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</si>
  <si>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</si>
  <si>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</si>
  <si>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</si>
  <si>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</si>
  <si>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</si>
  <si>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</si>
  <si>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</si>
  <si>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</si>
  <si>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</si>
  <si>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</si>
  <si>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</si>
  <si>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</si>
  <si>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</si>
  <si>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</si>
  <si>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</si>
  <si>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</si>
  <si>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</si>
  <si>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</si>
  <si>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</si>
  <si>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</si>
  <si>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</si>
  <si>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</si>
  <si>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</si>
  <si>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</si>
  <si>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</si>
  <si>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</si>
  <si>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</si>
  <si>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</si>
  <si>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</si>
  <si>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</si>
  <si>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</si>
  <si>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</si>
  <si>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</si>
  <si>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</si>
  <si>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</si>
  <si>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</si>
  <si>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</si>
  <si>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</si>
  <si>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</si>
  <si>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</si>
  <si>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</si>
  <si>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</si>
  <si>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</si>
  <si>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</si>
  <si>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</si>
  <si>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</si>
  <si>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</si>
  <si>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</si>
  <si>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</si>
  <si>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</si>
  <si>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</si>
  <si>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</si>
  <si>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</si>
  <si>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</si>
  <si>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</si>
  <si>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</si>
  <si>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</si>
  <si>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</si>
  <si>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</si>
  <si>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</si>
  <si>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</si>
  <si>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</si>
  <si>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</si>
  <si>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</si>
  <si>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</si>
  <si>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</si>
  <si>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</si>
  <si>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</si>
  <si>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</si>
  <si>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</si>
  <si>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</si>
  <si>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</si>
  <si>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</si>
  <si>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</si>
  <si>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</si>
  <si>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</si>
  <si>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</si>
  <si>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</si>
  <si>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</si>
  <si>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</si>
  <si>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</si>
  <si>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</si>
  <si>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</si>
  <si>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</si>
  <si>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</si>
  <si>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</si>
  <si>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</si>
  <si>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</si>
  <si>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</si>
  <si>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</si>
  <si>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</si>
  <si>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</si>
  <si>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</si>
  <si>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</si>
  <si>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</si>
  <si>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</si>
  <si>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</si>
  <si>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</si>
  <si>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</si>
  <si>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</si>
  <si>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</si>
  <si>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</si>
  <si>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</si>
  <si>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</si>
  <si>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</si>
  <si>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</si>
  <si>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</si>
  <si>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</si>
  <si>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</si>
  <si>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</si>
  <si>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</si>
  <si>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</si>
  <si>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</si>
  <si>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</si>
  <si>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</si>
  <si>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</si>
  <si>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</si>
  <si>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</si>
  <si>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</si>
  <si>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</si>
  <si>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</si>
  <si>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</si>
  <si>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</si>
  <si>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</si>
  <si>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</si>
  <si>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</si>
  <si>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</si>
  <si>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</si>
  <si>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</si>
  <si>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</si>
  <si>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</si>
  <si>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</si>
  <si>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</si>
  <si>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</si>
  <si>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</si>
  <si>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</si>
  <si>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</si>
  <si>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</si>
  <si>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</si>
  <si>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</si>
  <si>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</si>
  <si>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</si>
  <si>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</si>
  <si>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</si>
  <si>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</si>
  <si>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</si>
  <si>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</si>
  <si>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</si>
  <si>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</si>
  <si>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</si>
  <si>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</si>
  <si>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</si>
  <si>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</si>
  <si>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</si>
  <si>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</si>
  <si>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</si>
  <si>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</si>
  <si>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</si>
  <si>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</si>
  <si>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</si>
  <si>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</si>
  <si>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</si>
  <si>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</si>
  <si>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</si>
  <si>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</si>
  <si>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</si>
  <si>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</si>
  <si>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</si>
  <si>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</si>
  <si>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</si>
  <si>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</si>
  <si>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</si>
  <si>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</si>
  <si>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</si>
  <si>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</si>
  <si>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</si>
  <si>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</si>
  <si>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</si>
  <si>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</si>
  <si>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</si>
  <si>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</si>
  <si>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</si>
  <si>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</si>
  <si>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</si>
  <si>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</si>
  <si>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</si>
  <si>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</si>
  <si>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</si>
  <si>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</si>
  <si>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</si>
  <si>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</si>
  <si>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</si>
  <si>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</si>
  <si>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</si>
  <si>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</si>
  <si>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</si>
  <si>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</si>
  <si>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</si>
  <si>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</si>
  <si>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</si>
  <si>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</si>
  <si>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</si>
  <si>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</si>
  <si>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</si>
  <si>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</si>
  <si>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</si>
  <si>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</si>
  <si>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</si>
  <si>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</si>
  <si>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</si>
  <si>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</si>
  <si>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</si>
  <si>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</si>
  <si>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</si>
  <si>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</si>
  <si>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</si>
  <si>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</si>
  <si>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</si>
  <si>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</si>
  <si>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</si>
  <si>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</si>
  <si>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</si>
  <si>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</si>
  <si>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</si>
  <si>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</si>
  <si>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</si>
  <si>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</si>
  <si>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</si>
  <si>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</si>
  <si>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</si>
  <si>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</si>
  <si>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</si>
  <si>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</si>
  <si>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</si>
  <si>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</si>
  <si>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</si>
  <si>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</si>
  <si>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</si>
  <si>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</si>
  <si>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</si>
  <si>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</si>
  <si>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</si>
  <si>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</si>
  <si>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</si>
  <si>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</si>
  <si>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</si>
  <si>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</si>
  <si>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</si>
  <si>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</si>
  <si>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</si>
  <si>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</si>
  <si>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</si>
  <si>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</si>
  <si>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</si>
  <si>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</si>
  <si>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</si>
  <si>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</si>
  <si>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</si>
  <si>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</si>
  <si>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</si>
  <si>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</si>
  <si>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</si>
  <si>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</si>
  <si>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</si>
  <si>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</si>
  <si>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</si>
  <si>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</si>
  <si>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</si>
  <si>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</si>
  <si>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</si>
  <si>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</si>
  <si>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</si>
  <si>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</si>
  <si>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</si>
  <si>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</si>
  <si>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</si>
  <si>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</si>
  <si>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</si>
  <si>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</si>
  <si>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</si>
  <si>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</si>
  <si>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</si>
  <si>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</si>
  <si>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</si>
  <si>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</si>
  <si>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</si>
  <si>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</si>
  <si>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</si>
  <si>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</si>
  <si>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</si>
  <si>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</si>
  <si>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</si>
  <si>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</si>
  <si>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</si>
  <si>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</si>
  <si>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</si>
  <si>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</si>
  <si>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</si>
  <si>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</si>
  <si>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</si>
  <si>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</si>
  <si>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</si>
  <si>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</si>
  <si>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</si>
  <si>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</si>
  <si>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</si>
  <si>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</si>
  <si>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</si>
  <si>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</si>
  <si>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</si>
  <si>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</si>
  <si>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</si>
  <si>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</si>
  <si>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</si>
  <si>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</si>
  <si>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</si>
  <si>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</si>
  <si>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</si>
  <si>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</si>
  <si>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</si>
  <si>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</si>
  <si>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</si>
  <si>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</si>
  <si>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</si>
  <si>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</si>
  <si>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</si>
  <si>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</si>
  <si>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</si>
  <si>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</si>
  <si>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</si>
  <si>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</si>
  <si>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</si>
  <si>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</si>
  <si>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</si>
  <si>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</si>
  <si>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</si>
  <si>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</si>
  <si>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</si>
  <si>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</si>
  <si>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</si>
  <si>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</si>
  <si>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</si>
  <si>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</si>
  <si>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</si>
  <si>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</si>
  <si>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</si>
  <si>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</si>
  <si>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</si>
  <si>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</si>
  <si>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</si>
  <si>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</si>
  <si>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</si>
  <si>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</si>
  <si>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</si>
  <si>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</si>
  <si>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</si>
  <si>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</si>
  <si>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</si>
  <si>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</si>
  <si>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</si>
  <si>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</si>
  <si>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</si>
  <si>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</si>
  <si>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</si>
  <si>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</si>
  <si>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</si>
  <si>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</si>
  <si>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</si>
  <si>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</si>
  <si>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</si>
  <si>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</si>
  <si>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</si>
  <si>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</si>
  <si>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</si>
  <si>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</si>
  <si>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</si>
  <si>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</si>
  <si>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</si>
  <si>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</si>
  <si>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</si>
  <si>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</si>
  <si>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</si>
  <si>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</si>
  <si>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</si>
  <si>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</si>
  <si>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</si>
  <si>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</si>
  <si>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</si>
  <si>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</si>
  <si>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</si>
  <si>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</si>
  <si>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</si>
  <si>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</si>
  <si>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</si>
  <si>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</si>
  <si>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</si>
  <si>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</si>
  <si>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</si>
  <si>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</si>
  <si>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</si>
  <si>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</si>
  <si>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</si>
  <si>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</si>
  <si>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</si>
  <si>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</si>
  <si>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</si>
  <si>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</si>
  <si>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</si>
  <si>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</si>
  <si>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</si>
  <si>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</si>
  <si>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</si>
  <si>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</si>
  <si>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</si>
  <si>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</si>
  <si>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</si>
  <si>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</si>
  <si>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</si>
  <si>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</si>
  <si>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</si>
  <si>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</si>
  <si>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</si>
  <si>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</si>
  <si>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</si>
  <si>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</si>
  <si>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</si>
  <si>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</si>
  <si>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</si>
  <si>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</si>
  <si>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</si>
  <si>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</si>
  <si>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</si>
  <si>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</si>
  <si>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</si>
  <si>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</si>
  <si>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</si>
  <si>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</si>
  <si>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</si>
  <si>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</si>
  <si>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</si>
  <si>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</si>
  <si>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</si>
  <si>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</si>
  <si>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</si>
  <si>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</si>
  <si>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</si>
  <si>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</si>
  <si>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</si>
  <si>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</si>
  <si>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</si>
  <si>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</si>
  <si>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</si>
  <si>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</si>
  <si>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</si>
  <si>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</si>
  <si>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</si>
  <si>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</si>
  <si>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</si>
  <si>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</si>
  <si>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</si>
  <si>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</si>
  <si>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</si>
  <si>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</si>
  <si>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</si>
  <si>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</si>
  <si>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</si>
  <si>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</si>
  <si>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</si>
  <si>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</si>
  <si>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</si>
  <si>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</si>
  <si>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</si>
  <si>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</si>
  <si>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</si>
  <si>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</si>
  <si>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</si>
  <si>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</si>
  <si>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</si>
  <si>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</si>
  <si>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</si>
  <si>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</si>
  <si>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</si>
  <si>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</si>
  <si>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</si>
  <si>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</si>
  <si>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</si>
  <si>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</si>
  <si>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</si>
  <si>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</si>
  <si>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</si>
  <si>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</si>
  <si>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</si>
  <si>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</si>
  <si>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</si>
  <si>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</si>
  <si>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</si>
  <si>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</si>
  <si>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</si>
  <si>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</si>
  <si>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</si>
  <si>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</si>
  <si>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</si>
  <si>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</si>
  <si>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</si>
  <si>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</si>
  <si>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</si>
  <si>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</si>
  <si>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</si>
  <si>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</si>
  <si>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</si>
  <si>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</si>
  <si>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</si>
  <si>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</si>
  <si>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</si>
  <si>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</si>
  <si>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</si>
  <si>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</si>
  <si>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</si>
  <si>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</si>
  <si>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</si>
  <si>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</si>
  <si>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</si>
  <si>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</si>
  <si>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</si>
  <si>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</si>
  <si>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</si>
  <si>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</si>
  <si>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</si>
  <si>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</si>
  <si>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</si>
  <si>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</si>
  <si>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</si>
  <si>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</si>
  <si>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</si>
  <si>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</si>
  <si>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</si>
  <si>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</si>
  <si>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</si>
  <si>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</si>
  <si>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</si>
  <si>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</si>
  <si>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</si>
  <si>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</si>
  <si>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</si>
  <si>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</si>
  <si>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</si>
  <si>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</si>
  <si>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</si>
  <si>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</si>
  <si>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</si>
  <si>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</si>
  <si>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</si>
  <si>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</si>
  <si>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</si>
  <si>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</si>
  <si>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</si>
  <si>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</si>
  <si>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</si>
  <si>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</si>
  <si>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</si>
  <si>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</si>
  <si>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</si>
  <si>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</si>
  <si>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</si>
  <si>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</si>
  <si>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</si>
  <si>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</si>
  <si>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</si>
  <si>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</si>
  <si>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</si>
  <si>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</si>
  <si>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</si>
  <si>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</si>
  <si>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</si>
  <si>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</si>
  <si>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</si>
  <si>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</si>
  <si>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</si>
  <si>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</si>
  <si>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</si>
  <si>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</si>
  <si>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</si>
  <si>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</si>
  <si>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</si>
  <si>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</si>
  <si>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</si>
  <si>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</si>
  <si>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</si>
  <si>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</si>
  <si>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</si>
  <si>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</si>
  <si>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</si>
  <si>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</si>
  <si>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</si>
  <si>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</si>
  <si>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</si>
  <si>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</si>
  <si>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</si>
  <si>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</si>
  <si>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</si>
  <si>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</si>
  <si>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</si>
  <si>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</si>
  <si>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</si>
  <si>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</si>
  <si>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</si>
  <si>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</si>
  <si>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</si>
  <si>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</si>
  <si>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</si>
  <si>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</si>
  <si>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</si>
  <si>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</si>
  <si>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</si>
  <si>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</si>
  <si>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</si>
  <si>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</si>
  <si>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</si>
  <si>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</si>
  <si>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</si>
  <si>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</si>
  <si>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</si>
  <si>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</si>
  <si>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</si>
  <si>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</si>
  <si>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</si>
  <si>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</si>
  <si>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</si>
  <si>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</si>
  <si>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</si>
  <si>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</si>
  <si>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</si>
  <si>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</si>
  <si>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</si>
  <si>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</si>
  <si>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</si>
  <si>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</si>
  <si>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</si>
  <si>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</si>
  <si>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</si>
  <si>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</si>
  <si>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</si>
  <si>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</si>
  <si>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</si>
  <si>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</si>
  <si>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</si>
  <si>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</si>
  <si>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</si>
  <si>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</si>
  <si>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</si>
  <si>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</si>
  <si>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</si>
  <si>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</si>
  <si>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</si>
  <si>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</si>
  <si>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</si>
  <si>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</si>
  <si>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</si>
  <si>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</si>
  <si>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</si>
  <si>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</si>
  <si>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</si>
  <si>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</si>
  <si>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</si>
  <si>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</si>
  <si>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</si>
  <si>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</si>
  <si>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</si>
  <si>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</si>
  <si>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</si>
  <si>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</si>
  <si>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</si>
  <si>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</si>
  <si>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</si>
  <si>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</si>
  <si>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</si>
  <si>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</si>
  <si>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</si>
  <si>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</si>
  <si>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</si>
  <si>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</si>
  <si>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</si>
  <si>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</si>
  <si>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</si>
  <si>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</si>
  <si>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</si>
  <si>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</si>
  <si>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</si>
  <si>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</si>
  <si>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</si>
  <si>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</si>
  <si>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</si>
  <si>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</si>
  <si>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</si>
  <si>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</si>
  <si>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</si>
  <si>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</si>
  <si>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</si>
  <si>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</si>
  <si>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</si>
  <si>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</si>
  <si>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</si>
  <si>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</si>
  <si>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</si>
  <si>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</si>
  <si>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</si>
  <si>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</si>
  <si>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</si>
  <si>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</si>
  <si>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</si>
  <si>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</si>
  <si>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</si>
  <si>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</si>
  <si>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</si>
  <si>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</si>
  <si>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</si>
  <si>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</si>
  <si>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</si>
  <si>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</si>
  <si>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</si>
  <si>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</si>
  <si>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</si>
  <si>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</si>
  <si>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</si>
  <si>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</si>
  <si>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</si>
  <si>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</si>
  <si>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</si>
  <si>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</si>
  <si>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</si>
  <si>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</si>
  <si>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</si>
  <si>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</si>
  <si>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</si>
  <si>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</si>
  <si>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</si>
  <si>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</si>
  <si>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</si>
  <si>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</si>
  <si>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</si>
  <si>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</si>
  <si>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</si>
  <si>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</si>
  <si>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</si>
  <si>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</si>
  <si>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</si>
  <si>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</si>
  <si>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</si>
  <si>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</si>
  <si>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</si>
  <si>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</si>
  <si>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</si>
  <si>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</si>
  <si>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</si>
  <si>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</si>
  <si>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</si>
  <si>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</si>
  <si>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</si>
  <si>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</si>
  <si>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</si>
  <si>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</si>
  <si>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</si>
  <si>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</si>
  <si>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</si>
  <si>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</si>
  <si>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</si>
  <si>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</si>
  <si>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</si>
  <si>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</si>
  <si>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</si>
  <si>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</si>
  <si>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</si>
  <si>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</si>
  <si>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</si>
  <si>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</si>
  <si>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</si>
  <si>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</si>
  <si>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</si>
  <si>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</si>
  <si>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</si>
  <si>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</si>
  <si>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</si>
  <si>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</si>
  <si>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</si>
  <si>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</si>
  <si>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</si>
  <si>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</si>
  <si>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</si>
  <si>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</si>
  <si>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</si>
  <si>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</si>
  <si>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</si>
  <si>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</si>
  <si>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</si>
  <si>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</si>
  <si>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</si>
  <si>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</si>
  <si>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</si>
  <si>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</si>
  <si>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</si>
  <si>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</si>
  <si>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</si>
  <si>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</si>
  <si>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</si>
  <si>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</si>
  <si>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</si>
  <si>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</si>
  <si>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</si>
  <si>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</si>
  <si>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</si>
  <si>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</si>
  <si>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</si>
  <si>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</si>
  <si>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</si>
  <si>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</si>
  <si>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</si>
  <si>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</si>
  <si>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</si>
  <si>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</si>
  <si>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</si>
  <si>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</si>
  <si>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</si>
  <si>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</si>
  <si>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</si>
  <si>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</si>
  <si>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</si>
  <si>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</si>
  <si>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</si>
  <si>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</si>
  <si>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</si>
  <si>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</si>
  <si>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</si>
  <si>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</si>
  <si>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</si>
  <si>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</si>
  <si>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</si>
  <si>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</si>
  <si>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</si>
  <si>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</si>
  <si>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</si>
  <si>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</si>
  <si>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</si>
  <si>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</si>
  <si>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</si>
  <si>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</si>
  <si>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</si>
  <si>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</si>
  <si>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</si>
  <si>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</si>
  <si>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</si>
  <si>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</si>
  <si>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</si>
  <si>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</si>
  <si>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</si>
  <si>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</si>
  <si>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</si>
  <si>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</si>
  <si>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</si>
  <si>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</si>
  <si>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</si>
  <si>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</si>
  <si>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</si>
  <si>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</si>
  <si>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</si>
  <si>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</si>
  <si>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</si>
  <si>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</si>
  <si>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</si>
  <si>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</si>
  <si>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</si>
  <si>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</si>
  <si>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</si>
  <si>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</si>
  <si>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</si>
  <si>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</si>
  <si>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</si>
  <si>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</si>
  <si>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</si>
  <si>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</si>
  <si>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</si>
  <si>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</si>
  <si>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</si>
  <si>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</si>
  <si>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</si>
  <si>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</si>
  <si>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</si>
  <si>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</si>
  <si>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</si>
  <si>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</si>
  <si>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</si>
  <si>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</si>
  <si>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</si>
  <si>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</si>
  <si>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</si>
  <si>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</si>
  <si>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</si>
  <si>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</si>
  <si>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</si>
  <si>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</si>
  <si>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</si>
  <si>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</si>
  <si>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</si>
  <si>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</si>
  <si>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</si>
  <si>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</si>
  <si>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</si>
  <si>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</si>
  <si>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</si>
  <si>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</si>
  <si>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</si>
  <si>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</si>
  <si>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</si>
  <si>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</si>
  <si>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</si>
  <si>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</si>
  <si>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</si>
  <si>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</si>
  <si>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</si>
  <si>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</si>
  <si>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</si>
  <si>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</si>
  <si>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</si>
  <si>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</si>
  <si>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</si>
  <si>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</si>
  <si>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</si>
  <si>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</si>
  <si>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</si>
  <si>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</si>
  <si>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</si>
  <si>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</si>
  <si>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</si>
  <si>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</si>
  <si>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</si>
  <si>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</si>
  <si>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</si>
  <si>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</si>
  <si>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</si>
  <si>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</si>
  <si>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</si>
  <si>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</si>
  <si>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</si>
  <si>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</si>
  <si>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</si>
  <si>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</si>
  <si>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</si>
  <si>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</si>
  <si>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</si>
  <si>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</si>
  <si>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</si>
  <si>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</si>
  <si>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</si>
  <si>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</si>
  <si>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</si>
  <si>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</si>
  <si>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</si>
  <si>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</si>
  <si>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</si>
  <si>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</si>
  <si>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</si>
  <si>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</si>
  <si>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</si>
  <si>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</si>
  <si>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</si>
  <si>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</si>
  <si>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</si>
  <si>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</si>
  <si>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</si>
  <si>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</si>
  <si>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</si>
  <si>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</si>
  <si>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</si>
  <si>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</si>
  <si>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</si>
  <si>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</si>
  <si>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</si>
  <si>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</si>
  <si>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</si>
  <si>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</si>
  <si>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</si>
  <si>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</si>
  <si>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</si>
  <si>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</si>
  <si>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</si>
  <si>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</si>
  <si>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</si>
  <si>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</si>
  <si>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</si>
  <si>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</si>
  <si>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</si>
  <si>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</si>
  <si>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</si>
  <si>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</si>
  <si>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</si>
  <si>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</si>
  <si>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</si>
  <si>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</si>
  <si>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</si>
  <si>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</si>
  <si>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</si>
  <si>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</si>
  <si>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</si>
  <si>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</si>
  <si>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</si>
  <si>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</si>
  <si>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</si>
  <si>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</si>
  <si>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</si>
  <si>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</si>
  <si>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</si>
  <si>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</si>
  <si>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</si>
  <si>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</si>
  <si>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</si>
  <si>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</si>
  <si>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</si>
  <si>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</si>
  <si>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</si>
  <si>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</si>
  <si>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</si>
  <si>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</si>
  <si>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</si>
  <si>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</si>
  <si>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</si>
  <si>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</si>
  <si>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</si>
  <si>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</si>
  <si>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</si>
  <si>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</si>
  <si>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</si>
  <si>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</si>
  <si>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</si>
  <si>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</si>
  <si>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</si>
  <si>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</si>
  <si>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</si>
  <si>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</si>
  <si>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</si>
  <si>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</si>
  <si>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</si>
  <si>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</si>
  <si>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</si>
  <si>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</si>
  <si>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</si>
  <si>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</si>
  <si>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</si>
  <si>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</si>
  <si>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</si>
  <si>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</si>
  <si>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</si>
  <si>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</si>
  <si>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</si>
  <si>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</si>
  <si>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</si>
  <si>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</si>
  <si>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</si>
  <si>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</si>
  <si>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</si>
  <si>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</si>
  <si>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</si>
  <si>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</si>
  <si>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</si>
  <si>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</si>
  <si>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</si>
  <si>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</si>
  <si>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</si>
  <si>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</si>
  <si>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</si>
  <si>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</si>
  <si>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</si>
  <si>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</si>
  <si>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</si>
  <si>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</si>
  <si>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</si>
  <si>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</si>
  <si>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</si>
  <si>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</si>
  <si>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</si>
  <si>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</si>
  <si>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</si>
  <si>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</si>
  <si>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</si>
  <si>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</si>
  <si>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</si>
  <si>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</si>
  <si>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</si>
  <si>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</si>
  <si>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</si>
  <si>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</si>
  <si>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</si>
  <si>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</si>
  <si>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</si>
  <si>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</si>
  <si>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</si>
  <si>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</si>
  <si>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</si>
  <si>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</si>
  <si>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</si>
  <si>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</si>
  <si>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</si>
  <si>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</si>
  <si>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</si>
  <si>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</si>
  <si>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</si>
  <si>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</si>
  <si>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</si>
  <si>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</si>
  <si>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</si>
  <si>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</si>
  <si>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</si>
  <si>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</si>
  <si>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</si>
  <si>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</si>
  <si>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</si>
  <si>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</si>
  <si>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</si>
  <si>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</si>
  <si>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</si>
  <si>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</si>
  <si>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</si>
  <si>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</si>
  <si>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</si>
  <si>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</si>
  <si>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</si>
  <si>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</si>
  <si>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</si>
  <si>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</si>
  <si>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</si>
  <si>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</si>
  <si>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</si>
  <si>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</si>
  <si>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</si>
  <si>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</si>
  <si>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</si>
  <si>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</si>
  <si>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</si>
  <si>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</si>
  <si>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</si>
  <si>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</si>
  <si>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</si>
  <si>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</si>
  <si>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</si>
  <si>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</si>
  <si>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</si>
  <si>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</si>
  <si>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</si>
  <si>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</si>
  <si>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</si>
  <si>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</si>
  <si>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</si>
  <si>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</si>
  <si>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</si>
  <si>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</si>
  <si>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</si>
  <si>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</si>
  <si>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</si>
  <si>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</si>
  <si>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</si>
  <si>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</si>
  <si>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</si>
  <si>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</si>
  <si>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</si>
  <si>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</si>
  <si>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</si>
  <si>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</si>
  <si>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</si>
  <si>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</si>
  <si>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</si>
  <si>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</si>
  <si>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</si>
  <si>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</si>
  <si>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</si>
  <si>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</si>
  <si>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</si>
  <si>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</si>
  <si>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</si>
  <si>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</si>
  <si>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</si>
  <si>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</si>
  <si>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</si>
  <si>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</si>
  <si>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</si>
  <si>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</si>
  <si>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</si>
  <si>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</si>
  <si>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</si>
  <si>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</si>
  <si>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</si>
  <si>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</si>
  <si>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</si>
  <si>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</si>
  <si>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</si>
  <si>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</si>
  <si>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</si>
  <si>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</si>
  <si>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</si>
  <si>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</si>
  <si>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</si>
  <si>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</si>
  <si>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</si>
  <si>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</si>
  <si>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</si>
  <si>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</si>
  <si>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</si>
  <si>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</si>
  <si>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</si>
  <si>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</si>
  <si>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</si>
  <si>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</si>
  <si>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</si>
  <si>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</si>
  <si>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</si>
  <si>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</si>
  <si>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</si>
  <si>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</si>
  <si>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</si>
  <si>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</si>
  <si>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</si>
  <si>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</si>
  <si>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</si>
  <si>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</si>
  <si>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</si>
  <si>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</si>
  <si>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</si>
  <si>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</si>
  <si>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</si>
  <si>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</si>
  <si>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</si>
  <si>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</si>
  <si>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</si>
  <si>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</si>
  <si>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</si>
  <si>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</si>
  <si>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</si>
  <si>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</si>
  <si>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</si>
  <si>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</si>
  <si>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</si>
  <si>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</si>
  <si>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</si>
  <si>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</si>
  <si>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</si>
  <si>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</si>
  <si>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</si>
  <si>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</si>
  <si>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</si>
  <si>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</si>
  <si>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</si>
  <si>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</si>
  <si>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</si>
  <si>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</si>
  <si>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</si>
  <si>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</si>
  <si>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</si>
  <si>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</si>
  <si>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</si>
  <si>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</si>
  <si>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</si>
  <si>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</si>
  <si>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</si>
  <si>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</si>
  <si>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</si>
  <si>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</si>
  <si>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</si>
  <si>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</si>
  <si>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</si>
  <si>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</si>
  <si>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</si>
  <si>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</si>
  <si>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</si>
  <si>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</si>
  <si>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</si>
  <si>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</si>
  <si>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</si>
  <si>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</si>
  <si>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</si>
  <si>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</si>
  <si>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</si>
  <si>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</si>
  <si>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</si>
  <si>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</si>
  <si>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</si>
  <si>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</si>
  <si>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</si>
  <si>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</si>
  <si>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</si>
  <si>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</si>
  <si>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</si>
  <si>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</si>
  <si>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</si>
  <si>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</si>
  <si>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</si>
  <si>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</si>
  <si>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</si>
  <si>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</si>
  <si>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</si>
  <si>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</si>
  <si>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</si>
  <si>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</si>
  <si>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</si>
  <si>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</si>
  <si>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</si>
  <si>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</si>
  <si>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</si>
  <si>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</si>
  <si>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</si>
  <si>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</si>
  <si>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</si>
  <si>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</si>
  <si>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</si>
  <si>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</si>
  <si>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</si>
  <si>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</si>
  <si>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</si>
  <si>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</si>
  <si>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</si>
  <si>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</si>
  <si>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</si>
  <si>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</si>
  <si>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</si>
  <si>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</si>
  <si>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</si>
  <si>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</si>
  <si>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</si>
  <si>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</si>
  <si>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</si>
  <si>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</si>
  <si>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</si>
  <si>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</si>
  <si>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</si>
  <si>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</si>
  <si>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</si>
  <si>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</si>
  <si>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</si>
  <si>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</si>
  <si>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</si>
  <si>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</si>
  <si>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</si>
  <si>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</si>
  <si>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</si>
  <si>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</si>
  <si>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</si>
  <si>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</si>
  <si>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</si>
  <si>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</si>
  <si>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</si>
  <si>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</si>
  <si>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</si>
  <si>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</si>
  <si>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</si>
  <si>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</si>
  <si>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</si>
  <si>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</si>
  <si>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</si>
  <si>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</si>
  <si>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</si>
  <si>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</si>
  <si>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</si>
  <si>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</si>
  <si>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</si>
  <si>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</si>
  <si>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</si>
  <si>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</si>
  <si>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</si>
  <si>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</si>
  <si>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</si>
  <si>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</si>
  <si>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</si>
  <si>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</si>
  <si>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</si>
  <si>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</si>
  <si>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</si>
  <si>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</si>
  <si>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</si>
  <si>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</si>
  <si>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</si>
  <si>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</si>
  <si>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</si>
  <si>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</si>
  <si>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</si>
  <si>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</si>
  <si>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</si>
  <si>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</si>
  <si>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</si>
  <si>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</si>
  <si>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</si>
  <si>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</si>
  <si>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</si>
  <si>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</si>
  <si>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</si>
  <si>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</si>
  <si>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</si>
  <si>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</si>
  <si>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</si>
  <si>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</si>
  <si>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</si>
  <si>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</si>
  <si>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</si>
  <si>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</si>
  <si>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</si>
  <si>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</si>
  <si>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</si>
  <si>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</si>
  <si>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</si>
  <si>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</si>
  <si>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</si>
  <si>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</si>
  <si>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</si>
  <si>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</si>
  <si>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</si>
  <si>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</si>
  <si>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</si>
  <si>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</si>
  <si>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</si>
  <si>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</si>
  <si>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</si>
  <si>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</si>
  <si>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</si>
  <si>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</si>
  <si>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</si>
  <si>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</si>
  <si>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</si>
  <si>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</si>
  <si>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</si>
  <si>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</si>
  <si>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</si>
  <si>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</si>
  <si>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</si>
  <si>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</si>
  <si>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</si>
  <si>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</si>
  <si>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</si>
  <si>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</si>
  <si>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</si>
  <si>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</si>
  <si>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</si>
  <si>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</si>
  <si>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</si>
  <si>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</si>
  <si>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</si>
  <si>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</si>
  <si>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</si>
  <si>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</si>
  <si>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</si>
  <si>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</si>
  <si>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</si>
  <si>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</si>
  <si>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</si>
  <si>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</si>
  <si>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</si>
  <si>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</si>
  <si>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</si>
  <si>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</si>
  <si>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</si>
  <si>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</si>
  <si>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</si>
  <si>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</si>
  <si>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</si>
  <si>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</si>
  <si>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</si>
  <si>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</si>
  <si>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</si>
  <si>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</si>
  <si>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</si>
  <si>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</si>
  <si>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</si>
  <si>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</si>
  <si>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</si>
  <si>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</si>
  <si>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</si>
  <si>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</si>
  <si>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</si>
  <si>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</si>
  <si>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</si>
  <si>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</si>
  <si>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</si>
  <si>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</si>
  <si>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</si>
  <si>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</si>
  <si>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</si>
  <si>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</si>
  <si>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</si>
  <si>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</si>
  <si>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</si>
  <si>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</si>
  <si>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</si>
  <si>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</si>
  <si>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</si>
  <si>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</si>
  <si>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</si>
  <si>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</si>
  <si>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</si>
  <si>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</si>
  <si>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</si>
  <si>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</si>
  <si>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</si>
  <si>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</si>
  <si>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</si>
  <si>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</si>
  <si>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</si>
  <si>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</si>
  <si>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</si>
  <si>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</si>
  <si>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</si>
  <si>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</si>
  <si>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</si>
  <si>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</si>
  <si>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</si>
  <si>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</si>
  <si>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</si>
  <si>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</si>
  <si>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</si>
  <si>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</si>
  <si>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</si>
  <si>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</si>
  <si>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</si>
  <si>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</si>
  <si>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</si>
  <si>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</si>
  <si>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</si>
  <si>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</si>
  <si>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</si>
  <si>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</si>
  <si>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</si>
  <si>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</si>
  <si>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</si>
  <si>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</si>
  <si>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</si>
  <si>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</si>
  <si>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</si>
  <si>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</si>
  <si>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</si>
  <si>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</si>
  <si>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</si>
  <si>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</si>
  <si>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</si>
  <si>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</si>
  <si>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</si>
  <si>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</si>
  <si>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</si>
  <si>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</si>
  <si>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</si>
  <si>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</si>
  <si>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</si>
  <si>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</si>
  <si>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</si>
  <si>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</si>
  <si>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</si>
  <si>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</si>
  <si>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</si>
  <si>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</si>
  <si>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</si>
  <si>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</si>
  <si>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</si>
  <si>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</si>
  <si>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</si>
  <si>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</si>
  <si>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</si>
  <si>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</si>
  <si>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</si>
  <si>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</si>
  <si>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</si>
  <si>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</si>
  <si>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</si>
  <si>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</si>
  <si>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</si>
  <si>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</si>
  <si>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</si>
  <si>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</si>
  <si>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</si>
  <si>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</si>
  <si>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</si>
  <si>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</si>
  <si>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</si>
  <si>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</si>
  <si>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</si>
  <si>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</si>
  <si>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</si>
  <si>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</si>
  <si>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</si>
  <si>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</si>
  <si>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</si>
  <si>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</si>
  <si>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</si>
  <si>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</si>
  <si>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</si>
  <si>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</si>
  <si>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</si>
  <si>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</si>
  <si>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</si>
  <si>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</si>
  <si>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</si>
  <si>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</si>
  <si>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</si>
  <si>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</si>
  <si>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</si>
  <si>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</si>
  <si>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</si>
  <si>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</si>
  <si>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</si>
  <si>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</si>
  <si>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</si>
  <si>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</si>
  <si>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</si>
  <si>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</si>
  <si>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</si>
  <si>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</si>
  <si>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</si>
  <si>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</si>
  <si>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</si>
  <si>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</si>
  <si>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</si>
  <si>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</si>
  <si>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</si>
  <si>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</si>
  <si>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</si>
  <si>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</si>
  <si>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</si>
  <si>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</si>
  <si>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</si>
  <si>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</si>
  <si>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</si>
  <si>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</si>
  <si>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</si>
  <si>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</si>
  <si>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</si>
  <si>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</si>
  <si>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</si>
  <si>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</si>
  <si>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</si>
  <si>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</si>
  <si>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</si>
  <si>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</si>
  <si>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</si>
  <si>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</si>
  <si>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</si>
  <si>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</si>
  <si>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</si>
  <si>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</si>
  <si>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</si>
  <si>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</si>
  <si>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</si>
  <si>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</si>
  <si>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</si>
  <si>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</si>
  <si>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</si>
  <si>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</si>
  <si>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</si>
  <si>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</si>
  <si>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</si>
  <si>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</si>
  <si>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</si>
  <si>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</si>
  <si>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</si>
  <si>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</si>
  <si>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</si>
  <si>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</si>
  <si>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</si>
  <si>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</si>
  <si>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</si>
  <si>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</si>
  <si>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</si>
  <si>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</si>
  <si>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</si>
  <si>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</si>
  <si>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</si>
  <si>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</si>
  <si>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</si>
  <si>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</si>
  <si>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</si>
  <si>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</si>
  <si>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</si>
  <si>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</si>
  <si>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</si>
  <si>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</si>
  <si>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</si>
  <si>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</si>
  <si>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</si>
  <si>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</si>
  <si>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</si>
  <si>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</si>
  <si>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</si>
  <si>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</si>
  <si>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</si>
  <si>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</si>
  <si>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</si>
  <si>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</si>
  <si>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</si>
  <si>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</si>
  <si>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</si>
  <si>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</si>
  <si>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</si>
  <si>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</si>
  <si>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</si>
  <si>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</si>
  <si>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</si>
  <si>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</si>
  <si>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</si>
  <si>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</si>
  <si>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</si>
  <si>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</si>
  <si>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</si>
  <si>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</si>
  <si>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</si>
  <si>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</si>
  <si>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</si>
  <si>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</si>
  <si>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</si>
  <si>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</si>
  <si>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</si>
  <si>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</si>
  <si>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</si>
  <si>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</si>
  <si>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</si>
  <si>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</si>
  <si>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</si>
  <si>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</si>
  <si>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</si>
  <si>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</si>
  <si>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</si>
  <si>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</si>
  <si>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</si>
  <si>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</si>
  <si>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</si>
  <si>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</si>
  <si>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</si>
  <si>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</si>
  <si>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</si>
  <si>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</si>
  <si>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</si>
  <si>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</si>
  <si>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</si>
  <si>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</si>
  <si>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</si>
  <si>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</si>
  <si>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</si>
  <si>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</si>
  <si>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</si>
  <si>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</si>
  <si>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</si>
  <si>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</si>
  <si>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</si>
  <si>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</si>
  <si>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</si>
  <si>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</si>
  <si>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</si>
  <si>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</si>
  <si>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</si>
  <si>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</si>
  <si>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</si>
  <si>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</si>
  <si>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</si>
  <si>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</si>
  <si>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</si>
  <si>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</si>
  <si>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</si>
  <si>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</si>
  <si>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</si>
  <si>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</si>
  <si>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</si>
  <si>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</si>
  <si>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</si>
  <si>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</si>
  <si>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</si>
  <si>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</si>
  <si>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</si>
  <si>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</si>
  <si>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</si>
  <si>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</si>
  <si>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</si>
  <si>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</si>
  <si>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</si>
  <si>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</si>
  <si>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</si>
  <si>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</si>
  <si>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</si>
  <si>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</si>
  <si>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</si>
  <si>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</si>
  <si>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</si>
  <si>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</si>
  <si>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</si>
  <si>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</si>
  <si>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</si>
  <si>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</si>
  <si>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</si>
  <si>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</si>
  <si>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</si>
  <si>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</si>
  <si>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</si>
  <si>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</si>
  <si>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</si>
  <si>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</si>
  <si>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</si>
  <si>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</si>
  <si>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</si>
  <si>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</si>
  <si>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</si>
  <si>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</si>
  <si>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</si>
  <si>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</si>
  <si>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</si>
  <si>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</si>
  <si>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</si>
  <si>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</si>
  <si>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</si>
  <si>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</si>
  <si>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</si>
  <si>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</si>
  <si>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</si>
  <si>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</si>
  <si>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</si>
  <si>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</si>
  <si>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</si>
  <si>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</si>
  <si>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</si>
  <si>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</si>
  <si>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</si>
  <si>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</si>
  <si>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</si>
  <si>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</si>
  <si>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</si>
  <si>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</si>
  <si>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</si>
  <si>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</si>
  <si>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</si>
  <si>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</si>
  <si>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</si>
  <si>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</si>
  <si>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</si>
  <si>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</si>
  <si>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</si>
  <si>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</si>
  <si>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</si>
  <si>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</si>
  <si>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</si>
  <si>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</si>
  <si>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</si>
  <si>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</si>
  <si>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</si>
  <si>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</si>
  <si>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</si>
  <si>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</si>
  <si>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</si>
  <si>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</si>
  <si>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</si>
  <si>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</si>
  <si>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</si>
  <si>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</si>
  <si>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</si>
  <si>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</si>
  <si>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</si>
  <si>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</si>
  <si>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</si>
  <si>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</si>
  <si>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</si>
  <si>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</si>
  <si>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</si>
  <si>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</si>
  <si>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</si>
  <si>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</si>
  <si>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</si>
  <si>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</si>
  <si>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</si>
  <si>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</si>
  <si>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</si>
  <si>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</si>
  <si>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</si>
  <si>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</si>
  <si>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</si>
  <si>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</si>
  <si>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</si>
  <si>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</si>
  <si>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</si>
  <si>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</si>
  <si>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</si>
  <si>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</si>
  <si>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</si>
  <si>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</si>
  <si>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</si>
  <si>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</si>
  <si>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</si>
  <si>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</si>
  <si>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</si>
  <si>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</si>
  <si>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</si>
  <si>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</si>
  <si>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</si>
  <si>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</si>
  <si>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</si>
  <si>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</si>
  <si>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</si>
  <si>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</si>
  <si>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</si>
  <si>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</si>
  <si>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</si>
  <si>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</si>
  <si>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</si>
  <si>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</si>
  <si>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</si>
  <si>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</si>
  <si>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</si>
  <si>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</si>
  <si>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</si>
  <si>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</si>
  <si>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</si>
  <si>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</si>
  <si>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</si>
  <si>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</si>
  <si>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</si>
  <si>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</si>
  <si>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</si>
  <si>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</si>
  <si>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</si>
  <si>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</si>
  <si>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</si>
  <si>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</si>
  <si>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</si>
  <si>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</si>
  <si>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</si>
  <si>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</si>
  <si>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</si>
  <si>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</si>
  <si>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</si>
  <si>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</si>
  <si>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</si>
  <si>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</si>
  <si>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</si>
  <si>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</si>
  <si>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</si>
  <si>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</si>
  <si>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</si>
  <si>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</si>
  <si>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</si>
  <si>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</si>
  <si>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</si>
  <si>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</si>
  <si>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</si>
  <si>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</si>
  <si>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</si>
  <si>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</si>
  <si>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</si>
  <si>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</si>
  <si>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</si>
  <si>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</si>
  <si>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</si>
  <si>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</si>
  <si>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</si>
  <si>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</si>
  <si>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</si>
  <si>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</si>
  <si>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</si>
  <si>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</si>
  <si>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</si>
  <si>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</si>
  <si>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</si>
  <si>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</si>
  <si>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</si>
  <si>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</si>
  <si>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</si>
  <si>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</si>
  <si>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</si>
  <si>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</si>
  <si>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</si>
  <si>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</si>
  <si>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</si>
  <si>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</si>
  <si>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</si>
  <si>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</si>
  <si>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</si>
  <si>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</si>
  <si>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</si>
  <si>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</si>
  <si>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</si>
  <si>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</si>
  <si>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</si>
  <si>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</si>
  <si>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</si>
  <si>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</si>
  <si>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</si>
  <si>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</si>
  <si>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</si>
  <si>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</si>
  <si>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</si>
  <si>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</si>
  <si>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</si>
  <si>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</si>
  <si>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</si>
  <si>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</si>
  <si>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</si>
  <si>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</si>
  <si>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</si>
  <si>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</si>
  <si>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</si>
  <si>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</si>
  <si>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</si>
  <si>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</si>
  <si>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</si>
  <si>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</si>
  <si>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</si>
  <si>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</si>
  <si>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</si>
  <si>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</si>
  <si>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</si>
  <si>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</si>
  <si>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</si>
  <si>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</si>
  <si>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</si>
  <si>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</si>
  <si>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</si>
  <si>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</si>
  <si>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</si>
  <si>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</si>
  <si>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</si>
  <si>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</si>
  <si>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</si>
  <si>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</si>
  <si>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</si>
  <si>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</si>
  <si>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</si>
  <si>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</si>
  <si>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</si>
  <si>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</si>
  <si>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</si>
  <si>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</si>
  <si>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</si>
  <si>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</si>
  <si>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</si>
  <si>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</si>
  <si>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</si>
  <si>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</si>
  <si>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</si>
  <si>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</si>
  <si>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</si>
  <si>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</si>
  <si>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</si>
  <si>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</si>
  <si>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</si>
  <si>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</si>
  <si>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</si>
  <si>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</si>
  <si>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</si>
  <si>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</si>
  <si>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</si>
  <si>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</si>
  <si>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</si>
  <si>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</si>
  <si>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</si>
  <si>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</si>
  <si>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</si>
  <si>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</si>
  <si>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</si>
  <si>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</si>
  <si>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</si>
  <si>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</si>
  <si>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</si>
  <si>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</si>
  <si>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</si>
  <si>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</si>
  <si>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</si>
  <si>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</si>
  <si>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</si>
  <si>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</si>
  <si>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</si>
  <si>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</si>
  <si>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</si>
  <si>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</si>
  <si>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</si>
  <si>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</si>
  <si>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</si>
  <si>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</si>
  <si>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</si>
  <si>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</si>
  <si>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</si>
  <si>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</si>
  <si>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</si>
  <si>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</si>
  <si>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</si>
  <si>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</si>
  <si>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</si>
  <si>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</si>
  <si>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</si>
  <si>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</si>
  <si>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</si>
  <si>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</si>
  <si>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</si>
  <si>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</si>
  <si>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</si>
  <si>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</si>
  <si>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</si>
  <si>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</si>
  <si>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</si>
  <si>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</si>
  <si>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</si>
  <si>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</si>
  <si>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</si>
  <si>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</si>
  <si>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</si>
  <si>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</si>
  <si>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</si>
  <si>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</si>
  <si>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</si>
  <si>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</si>
  <si>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</si>
  <si>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</si>
  <si>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</si>
  <si>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</si>
  <si>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</si>
  <si>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</si>
  <si>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</si>
  <si>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</si>
  <si>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</si>
  <si>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</si>
  <si>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</si>
  <si>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</si>
  <si>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</si>
  <si>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</si>
  <si>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</si>
  <si>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</si>
  <si>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</si>
  <si>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</si>
  <si>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</si>
  <si>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</si>
  <si>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</si>
  <si>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</si>
  <si>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</si>
  <si>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</si>
  <si>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</si>
  <si>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</si>
  <si>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</si>
  <si>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</si>
  <si>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</si>
  <si>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</si>
  <si>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</si>
  <si>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</si>
  <si>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</si>
  <si>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</si>
  <si>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</si>
  <si>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</si>
  <si>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</si>
  <si>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</si>
  <si>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</si>
  <si>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</si>
  <si>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</si>
  <si>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</si>
  <si>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</si>
  <si>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</si>
  <si>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</si>
  <si>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</si>
  <si>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</si>
  <si>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</si>
  <si>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</si>
  <si>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</si>
  <si>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</si>
  <si>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</si>
  <si>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</si>
  <si>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</si>
  <si>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</si>
  <si>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</si>
  <si>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</si>
  <si>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</si>
  <si>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</si>
  <si>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</si>
  <si>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</si>
  <si>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</si>
  <si>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</si>
  <si>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</si>
  <si>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</si>
  <si>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</si>
  <si>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</si>
  <si>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</si>
  <si>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</si>
  <si>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</si>
  <si>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</si>
  <si>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</si>
  <si>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</si>
  <si>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</si>
  <si>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</si>
  <si>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</si>
  <si>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</si>
  <si>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</si>
  <si>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</si>
  <si>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</si>
  <si>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</si>
  <si>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</si>
  <si>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</si>
  <si>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</si>
  <si>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</si>
  <si>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</si>
  <si>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</si>
  <si>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</si>
  <si>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</si>
  <si>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</si>
  <si>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</si>
  <si>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</si>
  <si>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</si>
  <si>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</si>
  <si>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</si>
  <si>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</si>
  <si>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</si>
  <si>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</si>
  <si>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</si>
  <si>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</si>
  <si>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</si>
  <si>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</si>
  <si>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</si>
  <si>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</si>
  <si>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</si>
  <si>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</si>
  <si>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</si>
  <si>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</si>
  <si>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</si>
  <si>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</si>
  <si>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</si>
  <si>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</si>
  <si>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</si>
  <si>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</si>
  <si>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</si>
  <si>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</si>
  <si>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</si>
  <si>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</si>
  <si>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</si>
  <si>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</si>
  <si>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</si>
  <si>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</si>
  <si>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</si>
  <si>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</si>
  <si>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</si>
  <si>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</si>
  <si>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</si>
  <si>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</si>
  <si>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</si>
  <si>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</si>
  <si>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</si>
  <si>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</si>
  <si>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</si>
  <si>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</si>
  <si>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</si>
  <si>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</si>
  <si>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</si>
  <si>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</si>
  <si>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</si>
  <si>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</si>
  <si>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</si>
  <si>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</si>
  <si>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</si>
  <si>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</si>
  <si>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</si>
  <si>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</si>
  <si>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</si>
  <si>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</si>
  <si>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</si>
  <si>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</si>
  <si>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</si>
  <si>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</si>
  <si>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</si>
  <si>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</si>
  <si>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</si>
  <si>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</si>
  <si>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</si>
  <si>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</si>
  <si>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</si>
  <si>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</si>
  <si>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</si>
  <si>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</si>
  <si>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</si>
  <si>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</si>
  <si>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</si>
  <si>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</si>
  <si>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</si>
  <si>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</si>
  <si>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</si>
  <si>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</si>
  <si>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</si>
  <si>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</si>
  <si>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</si>
  <si>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</si>
  <si>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</si>
  <si>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</si>
  <si>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</si>
  <si>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</si>
  <si>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</si>
  <si>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</si>
  <si>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</si>
  <si>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</si>
  <si>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</si>
  <si>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</si>
  <si>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</si>
  <si>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</si>
  <si>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</si>
  <si>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</si>
  <si>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</si>
  <si>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</si>
  <si>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</si>
  <si>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</si>
  <si>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</si>
  <si>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</si>
  <si>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</si>
  <si>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</si>
  <si>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</si>
  <si>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</si>
  <si>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</si>
  <si>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</si>
  <si>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</si>
  <si>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</si>
  <si>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</si>
  <si>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</si>
  <si>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</si>
  <si>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</si>
  <si>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</si>
  <si>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</si>
  <si>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</si>
  <si>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</si>
  <si>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</si>
  <si>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</si>
  <si>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</si>
  <si>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</si>
  <si>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</si>
  <si>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</si>
  <si>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</si>
  <si>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</si>
  <si>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</si>
  <si>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</si>
  <si>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</si>
  <si>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</si>
  <si>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</si>
  <si>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</si>
  <si>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</si>
  <si>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</si>
  <si>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</si>
  <si>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</si>
  <si>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</si>
  <si>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</si>
  <si>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</si>
  <si>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</si>
  <si>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</si>
  <si>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</si>
  <si>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</si>
  <si>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</si>
  <si>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</si>
  <si>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</si>
  <si>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</si>
  <si>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</si>
  <si>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</si>
  <si>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</si>
  <si>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</si>
  <si>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</si>
  <si>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</si>
  <si>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</si>
  <si>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</si>
  <si>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</si>
  <si>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</si>
  <si>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</si>
  <si>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</si>
  <si>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</si>
  <si>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</si>
  <si>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</si>
  <si>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</si>
  <si>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</si>
  <si>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</si>
  <si>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</si>
  <si>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</si>
  <si>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</si>
  <si>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</si>
  <si>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</si>
  <si>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</si>
  <si>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</si>
  <si>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</si>
  <si>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</si>
  <si>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</si>
  <si>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</si>
  <si>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</si>
  <si>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</si>
  <si>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</si>
  <si>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</si>
  <si>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</si>
  <si>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</si>
  <si>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</si>
  <si>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</si>
  <si>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</si>
  <si>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</si>
  <si>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</si>
  <si>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</si>
  <si>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</si>
  <si>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</si>
  <si>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</si>
  <si>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</si>
  <si>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</si>
  <si>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</si>
  <si>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</si>
  <si>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</si>
  <si>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</si>
  <si>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</si>
  <si>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</si>
  <si>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</si>
  <si>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</si>
  <si>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</si>
  <si>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</si>
  <si>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</si>
  <si>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</si>
  <si>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</si>
  <si>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</si>
  <si>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</si>
  <si>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</si>
  <si>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</si>
  <si>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</si>
  <si>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</si>
  <si>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</si>
  <si>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</si>
  <si>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</si>
  <si>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</si>
  <si>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</si>
  <si>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</si>
  <si>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</si>
  <si>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</si>
  <si>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</si>
  <si>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</si>
  <si>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</si>
  <si>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</si>
  <si>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</si>
  <si>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</si>
  <si>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</si>
  <si>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</si>
  <si>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</si>
  <si>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</si>
  <si>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</si>
  <si>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</si>
  <si>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</si>
  <si>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</si>
  <si>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</si>
  <si>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</si>
  <si>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</si>
  <si>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</si>
  <si>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</si>
  <si>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</si>
  <si>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</si>
  <si>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</si>
  <si>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</si>
  <si>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</si>
  <si>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</si>
  <si>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</si>
  <si>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</si>
  <si>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</si>
  <si>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</si>
  <si>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</si>
  <si>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</si>
  <si>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</si>
  <si>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</si>
  <si>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</si>
  <si>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</si>
  <si>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</si>
  <si>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</si>
  <si>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</si>
  <si>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</si>
  <si>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</si>
  <si>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</si>
  <si>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</si>
  <si>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</si>
  <si>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</si>
  <si>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</si>
  <si>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</si>
  <si>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</si>
  <si>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</si>
  <si>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</si>
  <si>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</si>
  <si>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</si>
  <si>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</si>
  <si>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</si>
  <si>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</si>
  <si>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</si>
  <si>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</si>
  <si>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</si>
  <si>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</si>
  <si>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</si>
  <si>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</si>
  <si>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</si>
  <si>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</si>
  <si>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</si>
  <si>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</si>
  <si>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</si>
  <si>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</si>
  <si>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</si>
  <si>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</si>
  <si>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</si>
  <si>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</si>
  <si>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</si>
  <si>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</si>
  <si>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</si>
  <si>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</si>
  <si>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</si>
  <si>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</si>
  <si>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</si>
  <si>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</si>
  <si>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</si>
  <si>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</si>
  <si>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</si>
  <si>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</si>
  <si>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</si>
  <si>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</si>
  <si>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</si>
  <si>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</si>
  <si>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</si>
  <si>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</si>
  <si>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</si>
  <si>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</si>
  <si>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</si>
  <si>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</si>
  <si>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</si>
  <si>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</si>
  <si>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</si>
  <si>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</si>
  <si>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</si>
  <si>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</si>
  <si>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</si>
  <si>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</si>
  <si>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</si>
  <si>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</si>
  <si>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</si>
  <si>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</si>
  <si>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</si>
  <si>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</si>
  <si>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</si>
  <si>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</si>
  <si>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</si>
  <si>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</si>
  <si>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</si>
  <si>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</si>
  <si>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</si>
  <si>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</si>
  <si>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</si>
  <si>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</si>
  <si>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</si>
  <si>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</si>
  <si>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</si>
  <si>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</si>
  <si>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</si>
  <si>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</si>
  <si>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</si>
  <si>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</si>
  <si>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</si>
  <si>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</si>
  <si>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</si>
  <si>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</si>
  <si>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</si>
  <si>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</si>
  <si>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</si>
  <si>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</si>
  <si>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</si>
  <si>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</si>
  <si>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</si>
  <si>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</si>
  <si>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</si>
  <si>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</si>
  <si>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</si>
  <si>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</si>
  <si>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</si>
  <si>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</si>
  <si>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</si>
  <si>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</si>
  <si>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</si>
  <si>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</si>
  <si>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</si>
  <si>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</si>
  <si>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</si>
  <si>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</si>
  <si>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</si>
  <si>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</si>
  <si>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</si>
  <si>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</si>
  <si>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</si>
  <si>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</si>
  <si>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</si>
  <si>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</si>
  <si>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</si>
  <si>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</si>
  <si>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</si>
  <si>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</si>
  <si>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</si>
  <si>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</si>
  <si>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</si>
  <si>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</si>
  <si>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</si>
  <si>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</si>
  <si>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</si>
  <si>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</si>
  <si>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</si>
  <si>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</si>
  <si>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</si>
  <si>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</si>
  <si>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</si>
  <si>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</si>
  <si>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</si>
  <si>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</si>
  <si>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</si>
  <si>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</si>
  <si>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</si>
  <si>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</si>
  <si>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</si>
  <si>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</si>
  <si>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</si>
  <si>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</si>
  <si>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</si>
  <si>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</si>
  <si>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</si>
  <si>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</si>
  <si>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</si>
  <si>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</si>
  <si>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</si>
  <si>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</si>
  <si>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</si>
  <si>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</si>
  <si>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</si>
  <si>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</si>
  <si>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</si>
  <si>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</si>
  <si>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</si>
  <si>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</si>
  <si>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</si>
  <si>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</si>
  <si>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</si>
  <si>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</si>
  <si>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</si>
  <si>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</si>
  <si>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</si>
  <si>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</si>
  <si>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</si>
  <si>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</si>
  <si>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</si>
  <si>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</si>
  <si>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</si>
  <si>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</si>
  <si>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</si>
  <si>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</si>
  <si>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</si>
  <si>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</si>
  <si>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</si>
  <si>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</si>
  <si>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</si>
  <si>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</si>
  <si>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</si>
  <si>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</si>
  <si>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</si>
  <si>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</si>
  <si>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</si>
  <si>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</si>
  <si>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</si>
  <si>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</si>
  <si>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</si>
  <si>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</si>
  <si>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</si>
  <si>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</si>
  <si>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</si>
  <si>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</si>
  <si>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</si>
  <si>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</si>
  <si>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</si>
  <si>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</si>
  <si>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</si>
  <si>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</si>
  <si>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</si>
  <si>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</si>
  <si>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</si>
  <si>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</si>
  <si>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</si>
  <si>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</si>
  <si>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</si>
  <si>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</si>
  <si>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</si>
  <si>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</si>
  <si>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</si>
  <si>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</si>
  <si>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</si>
  <si>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</si>
  <si>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</si>
  <si>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</si>
  <si>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</si>
  <si>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</si>
  <si>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</si>
  <si>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</si>
  <si>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</si>
  <si>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</si>
  <si>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</si>
  <si>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</si>
  <si>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</si>
  <si>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</si>
  <si>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</si>
  <si>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</si>
  <si>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</si>
  <si>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</si>
  <si>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</si>
  <si>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</si>
  <si>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</si>
  <si>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</si>
  <si>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</si>
  <si>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</si>
  <si>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</si>
  <si>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</si>
  <si>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</si>
  <si>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</si>
  <si>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</si>
  <si>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</si>
  <si>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</si>
  <si>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</si>
  <si>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</si>
  <si>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</si>
  <si>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</si>
  <si>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</si>
  <si>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</si>
  <si>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</si>
  <si>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</si>
  <si>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</si>
  <si>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</si>
  <si>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</si>
  <si>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</si>
  <si>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</si>
  <si>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</si>
  <si>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</si>
  <si>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</si>
  <si>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</si>
  <si>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</si>
  <si>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</si>
  <si>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</si>
  <si>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</si>
  <si>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</si>
  <si>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</si>
  <si>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</si>
  <si>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</si>
  <si>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</si>
  <si>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</si>
  <si>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</si>
  <si>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</si>
  <si>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</si>
  <si>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</si>
  <si>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</si>
  <si>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</si>
  <si>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</si>
  <si>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</si>
  <si>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</si>
  <si>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</si>
  <si>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</si>
  <si>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</si>
  <si>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</si>
  <si>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</si>
  <si>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</si>
  <si>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</si>
  <si>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</si>
  <si>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</si>
  <si>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</si>
  <si>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</si>
  <si>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</si>
  <si>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</si>
  <si>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</si>
  <si>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</si>
  <si>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</si>
  <si>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</si>
  <si>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</si>
  <si>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</si>
  <si>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</si>
  <si>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</si>
  <si>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</si>
  <si>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</si>
  <si>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</si>
  <si>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</si>
  <si>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</si>
  <si>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</si>
  <si>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</si>
  <si>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</si>
  <si>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</si>
  <si>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</si>
  <si>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</si>
  <si>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</si>
  <si>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</si>
  <si>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</si>
  <si>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</si>
  <si>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</si>
  <si>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</si>
  <si>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</si>
  <si>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</si>
  <si>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</si>
  <si>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</si>
  <si>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</si>
  <si>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</si>
  <si>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</si>
  <si>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</si>
  <si>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</si>
  <si>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</si>
  <si>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</si>
  <si>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</si>
  <si>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</si>
  <si>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</si>
  <si>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</si>
  <si>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</si>
  <si>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</si>
  <si>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</si>
  <si>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</si>
  <si>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</si>
  <si>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</si>
  <si>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</si>
  <si>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</si>
  <si>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</si>
  <si>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</si>
  <si>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</si>
  <si>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</si>
  <si>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</si>
  <si>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</si>
  <si>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</si>
  <si>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</si>
  <si>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</si>
  <si>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</si>
  <si>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</si>
  <si>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</si>
  <si>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</si>
  <si>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</si>
  <si>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</si>
  <si>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</si>
  <si>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</si>
  <si>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</si>
  <si>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</si>
  <si>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</si>
  <si>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</si>
  <si>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</si>
  <si>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</si>
  <si>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</si>
  <si>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</si>
  <si>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</si>
  <si>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</si>
  <si>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</si>
  <si>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</si>
  <si>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</si>
  <si>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</si>
  <si>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</si>
  <si>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</si>
  <si>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</si>
  <si>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</si>
  <si>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</si>
  <si>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</si>
  <si>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</si>
  <si>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</si>
  <si>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</si>
  <si>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</si>
  <si>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</si>
  <si>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</si>
  <si>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</si>
  <si>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</si>
  <si>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</si>
  <si>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</si>
  <si>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</si>
  <si>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</si>
  <si>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</si>
  <si>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</si>
  <si>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</si>
  <si>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</si>
  <si>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</si>
  <si>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</si>
  <si>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</si>
  <si>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</si>
  <si>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</si>
  <si>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</si>
  <si>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</si>
  <si>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</si>
  <si>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</si>
  <si>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</si>
  <si>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</si>
  <si>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</si>
  <si>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</si>
  <si>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</si>
  <si>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</si>
  <si>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</si>
  <si>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</si>
  <si>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</si>
  <si>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</si>
  <si>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</si>
  <si>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</si>
  <si>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</si>
  <si>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</si>
  <si>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</si>
  <si>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</si>
  <si>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</si>
  <si>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</si>
  <si>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</si>
  <si>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</si>
  <si>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</si>
  <si>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</si>
  <si>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</si>
  <si>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</si>
  <si>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</si>
  <si>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</si>
  <si>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</si>
  <si>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</si>
  <si>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</si>
  <si>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</si>
  <si>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</si>
  <si>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</si>
  <si>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</si>
  <si>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</si>
  <si>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</si>
  <si>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</si>
  <si>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</si>
  <si>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</si>
  <si>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</si>
  <si>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</si>
  <si>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</si>
  <si>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</si>
  <si>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</si>
  <si>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</si>
  <si>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</si>
  <si>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</si>
  <si>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</si>
  <si>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</si>
  <si>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</si>
  <si>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</si>
  <si>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</si>
  <si>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</si>
  <si>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</si>
  <si>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</si>
  <si>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</si>
  <si>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</si>
  <si>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</si>
  <si>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</si>
  <si>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</si>
  <si>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</si>
  <si>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</si>
  <si>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</si>
  <si>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</si>
  <si>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</si>
  <si>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</si>
  <si>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</si>
  <si>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</si>
  <si>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</si>
  <si>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</si>
  <si>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</si>
  <si>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</si>
  <si>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</si>
  <si>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</si>
  <si>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</si>
  <si>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</si>
  <si>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</si>
  <si>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</si>
  <si>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</si>
  <si>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</si>
  <si>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</si>
  <si>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</si>
  <si>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</si>
  <si>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</si>
  <si>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</si>
  <si>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</si>
  <si>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</si>
  <si>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</si>
  <si>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</si>
  <si>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</si>
  <si>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</si>
  <si>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</si>
  <si>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</si>
  <si>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</si>
  <si>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</si>
  <si>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</si>
  <si>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</si>
  <si>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</si>
  <si>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</si>
  <si>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</si>
  <si>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</si>
  <si>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</si>
  <si>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</si>
  <si>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</si>
  <si>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</si>
  <si>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</si>
  <si>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</si>
  <si>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</si>
  <si>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</si>
  <si>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</si>
  <si>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</si>
  <si>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</si>
  <si>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</si>
  <si>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</si>
  <si>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</si>
  <si>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</si>
  <si>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</si>
  <si>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</si>
  <si>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</si>
  <si>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</si>
  <si>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</si>
  <si>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</si>
  <si>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</si>
  <si>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</si>
  <si>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</si>
  <si>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</si>
  <si>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</si>
  <si>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</si>
  <si>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</si>
  <si>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</si>
  <si>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</si>
  <si>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</si>
  <si>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</si>
  <si>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</si>
  <si>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</si>
  <si>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</si>
  <si>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</si>
  <si>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</si>
  <si>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</si>
  <si>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</si>
  <si>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</si>
  <si>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</si>
  <si>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</si>
  <si>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</si>
  <si>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</si>
  <si>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</si>
  <si>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</si>
  <si>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</si>
  <si>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</si>
  <si>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</si>
  <si>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</si>
  <si>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</si>
  <si>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</si>
  <si>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</si>
  <si>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</si>
  <si>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</si>
  <si>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</si>
  <si>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</si>
  <si>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</si>
  <si>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</si>
  <si>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</si>
  <si>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</si>
  <si>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</si>
  <si>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</si>
  <si>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</si>
  <si>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</si>
  <si>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</si>
  <si>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</si>
  <si>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</si>
  <si>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</si>
  <si>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</si>
  <si>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</si>
  <si>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</si>
  <si>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</si>
  <si>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</si>
  <si>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</si>
  <si>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</si>
  <si>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</si>
  <si>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</si>
  <si>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</si>
  <si>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</si>
  <si>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</si>
  <si>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</si>
  <si>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</si>
  <si>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</si>
  <si>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</si>
  <si>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</si>
  <si>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</si>
  <si>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</si>
  <si>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</si>
  <si>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</si>
  <si>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</si>
  <si>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</si>
  <si>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</si>
  <si>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</si>
  <si>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</si>
  <si>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</si>
  <si>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</si>
  <si>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</si>
  <si>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</si>
  <si>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</si>
  <si>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</si>
  <si>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</si>
  <si>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</si>
  <si>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</si>
  <si>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</si>
  <si>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</si>
  <si>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</si>
  <si>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</si>
  <si>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</si>
  <si>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</si>
  <si>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</si>
  <si>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</si>
  <si>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</si>
  <si>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</si>
  <si>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</si>
  <si>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</si>
  <si>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</si>
  <si>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</si>
  <si>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</si>
  <si>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</si>
  <si>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</si>
  <si>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</si>
  <si>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</si>
  <si>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</si>
  <si>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</si>
  <si>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</si>
  <si>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</si>
  <si>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</si>
  <si>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</si>
  <si>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</si>
  <si>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</si>
  <si>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</si>
  <si>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</si>
  <si>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</si>
  <si>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</si>
  <si>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</si>
  <si>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</si>
  <si>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</si>
  <si>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</si>
  <si>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</si>
  <si>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</si>
  <si>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</si>
  <si>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</si>
  <si>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</si>
  <si>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</si>
  <si>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</si>
  <si>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</si>
  <si>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</si>
  <si>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</si>
  <si>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</si>
  <si>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</si>
  <si>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</si>
  <si>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</si>
  <si>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</si>
  <si>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</si>
  <si>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</si>
  <si>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</si>
  <si>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</si>
  <si>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</si>
  <si>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</si>
  <si>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</si>
  <si>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</si>
  <si>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</si>
  <si>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</si>
  <si>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</si>
  <si>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</si>
  <si>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</si>
  <si>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</si>
  <si>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</si>
  <si>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</si>
  <si>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</si>
  <si>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</si>
  <si>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</si>
  <si>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</si>
  <si>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</si>
  <si>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</si>
  <si>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</si>
  <si>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</si>
  <si>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</si>
  <si>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</si>
  <si>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</si>
  <si>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</si>
  <si>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</si>
  <si>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</si>
  <si>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</si>
  <si>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</si>
  <si>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</si>
  <si>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</si>
  <si>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</si>
  <si>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</si>
  <si>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</si>
  <si>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</si>
  <si>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</si>
  <si>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</si>
  <si>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</si>
  <si>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</si>
  <si>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</si>
  <si>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</si>
  <si>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</si>
  <si>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</si>
  <si>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</si>
  <si>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</si>
  <si>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</si>
  <si>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</si>
  <si>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</si>
  <si>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</si>
  <si>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</si>
  <si>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</si>
  <si>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</si>
  <si>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</si>
  <si>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</si>
  <si>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</si>
  <si>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</si>
  <si>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</si>
  <si>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</si>
  <si>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</si>
  <si>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</si>
  <si>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</si>
  <si>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</si>
  <si>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</si>
  <si>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</si>
  <si>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</si>
  <si>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</si>
  <si>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</si>
  <si>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</si>
  <si>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</si>
  <si>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</si>
  <si>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</si>
  <si>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</si>
  <si>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</si>
  <si>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</si>
  <si>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</si>
  <si>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</si>
  <si>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</si>
  <si>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</si>
  <si>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</si>
  <si>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</si>
  <si>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</si>
  <si>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</si>
  <si>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</si>
  <si>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</si>
  <si>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</si>
  <si>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</si>
  <si>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</si>
  <si>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</si>
  <si>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</si>
  <si>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</si>
  <si>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</si>
  <si>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</si>
  <si>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</si>
  <si>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</si>
  <si>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</si>
  <si>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</si>
  <si>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</si>
  <si>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</si>
  <si>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</si>
  <si>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</si>
  <si>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</si>
  <si>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</si>
  <si>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</si>
  <si>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</si>
  <si>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</si>
  <si>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</si>
  <si>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</si>
  <si>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</si>
  <si>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</si>
  <si>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</si>
  <si>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</si>
  <si>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</si>
  <si>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</si>
  <si>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</si>
  <si>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</si>
  <si>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</si>
  <si>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</si>
  <si>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</si>
  <si>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</si>
  <si>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</si>
  <si>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</si>
  <si>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</si>
  <si>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</si>
  <si>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</si>
  <si>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</si>
  <si>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</si>
  <si>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</si>
  <si>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</si>
  <si>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</si>
  <si>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</si>
  <si>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</si>
  <si>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</si>
  <si>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</si>
  <si>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</si>
  <si>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</si>
  <si>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</si>
  <si>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</si>
  <si>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</si>
  <si>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</si>
  <si>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</si>
  <si>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</si>
  <si>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</si>
  <si>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</si>
  <si>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</si>
  <si>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</si>
  <si>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</si>
  <si>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</si>
  <si>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</si>
  <si>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</si>
  <si>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</si>
  <si>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</si>
  <si>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</si>
  <si>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</si>
  <si>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</si>
  <si>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</si>
  <si>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</si>
  <si>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</si>
  <si>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</si>
  <si>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</si>
  <si>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</si>
  <si>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</si>
  <si>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</si>
  <si>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</si>
  <si>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</si>
  <si>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</si>
  <si>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</si>
  <si>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</si>
  <si>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</si>
  <si>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</si>
  <si>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</si>
  <si>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</si>
  <si>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</si>
  <si>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</si>
  <si>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</si>
  <si>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</si>
  <si>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</si>
  <si>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</si>
  <si>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</si>
  <si>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</si>
  <si>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</si>
  <si>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</si>
  <si>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</si>
  <si>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</si>
  <si>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</si>
  <si>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</si>
  <si>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</si>
  <si>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</si>
  <si>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</si>
  <si>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</si>
  <si>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</si>
  <si>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</si>
  <si>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</si>
  <si>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</si>
  <si>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</si>
  <si>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</si>
  <si>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</si>
  <si>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</si>
  <si>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</si>
  <si>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</si>
  <si>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</si>
  <si>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</si>
  <si>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</si>
  <si>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</si>
  <si>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</si>
  <si>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</si>
  <si>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</si>
  <si>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</si>
  <si>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</si>
  <si>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</si>
  <si>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</si>
  <si>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</si>
  <si>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</si>
  <si>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</si>
  <si>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</si>
  <si>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</si>
  <si>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</si>
  <si>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</si>
  <si>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</si>
  <si>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</si>
  <si>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</si>
  <si>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</si>
  <si>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</si>
  <si>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</si>
  <si>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</si>
  <si>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</si>
  <si>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</si>
  <si>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</si>
  <si>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</si>
  <si>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</si>
  <si>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</si>
  <si>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</si>
  <si>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</si>
  <si>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</si>
  <si>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</si>
  <si>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</si>
  <si>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</si>
  <si>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</si>
  <si>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</si>
  <si>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</si>
  <si>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</si>
  <si>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</si>
  <si>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</si>
  <si>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</si>
  <si>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</si>
  <si>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</si>
  <si>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</si>
  <si>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</si>
  <si>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</si>
  <si>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</si>
  <si>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</si>
  <si>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</si>
  <si>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</si>
  <si>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</si>
  <si>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</si>
  <si>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</si>
  <si>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</si>
  <si>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</si>
  <si>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</si>
  <si>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</si>
  <si>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</si>
  <si>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</si>
  <si>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</si>
  <si>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</si>
  <si>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</si>
  <si>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</si>
  <si>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</si>
  <si>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</si>
  <si>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</si>
  <si>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</si>
  <si>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</si>
  <si>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</si>
  <si>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</si>
  <si>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</si>
  <si>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</si>
  <si>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</si>
  <si>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</si>
  <si>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</si>
  <si>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</si>
  <si>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</si>
  <si>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</si>
  <si>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</si>
  <si>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</si>
  <si>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</si>
  <si>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</si>
  <si>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</si>
  <si>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</si>
  <si>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</si>
  <si>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</si>
  <si>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</si>
  <si>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</si>
  <si>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</si>
  <si>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</si>
  <si>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</si>
  <si>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</si>
  <si>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</si>
  <si>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</si>
  <si>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</si>
  <si>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</si>
  <si>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</si>
  <si>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</si>
  <si>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</si>
  <si>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</si>
  <si>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</si>
  <si>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</si>
  <si>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</si>
  <si>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</si>
  <si>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</si>
  <si>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</si>
  <si>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</si>
  <si>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</si>
  <si>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</si>
  <si>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</si>
  <si>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</si>
  <si>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</si>
  <si>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</si>
  <si>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</si>
  <si>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</si>
  <si>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</si>
  <si>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</si>
  <si>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</si>
  <si>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</si>
  <si>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</si>
  <si>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</si>
  <si>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</si>
  <si>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</si>
  <si>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</si>
  <si>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</si>
  <si>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</si>
  <si>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</si>
  <si>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</si>
  <si>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</si>
  <si>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</si>
  <si>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</si>
  <si>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</si>
  <si>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</si>
  <si>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</si>
  <si>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</si>
  <si>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</si>
  <si>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</si>
  <si>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</si>
  <si>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</si>
  <si>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</si>
  <si>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</si>
  <si>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</si>
  <si>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</si>
  <si>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</si>
  <si>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</si>
  <si>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</si>
  <si>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</si>
  <si>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</si>
  <si>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</si>
  <si>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</si>
  <si>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</si>
  <si>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</si>
  <si>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</si>
  <si>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</si>
  <si>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</si>
  <si>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</si>
  <si>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</si>
  <si>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</si>
  <si>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</si>
  <si>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</si>
  <si>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</si>
  <si>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</si>
  <si>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</si>
  <si>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</si>
  <si>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</si>
  <si>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</si>
  <si>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</si>
  <si>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</si>
  <si>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</si>
  <si>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</si>
  <si>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</si>
  <si>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</si>
  <si>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</si>
  <si>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</si>
  <si>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</si>
  <si>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</si>
  <si>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</si>
  <si>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</si>
  <si>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</si>
  <si>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</si>
  <si>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</si>
  <si>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</si>
  <si>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</si>
  <si>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</si>
  <si>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</si>
  <si>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</si>
  <si>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</si>
  <si>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</si>
  <si>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</si>
  <si>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</si>
  <si>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</si>
  <si>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</si>
  <si>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</si>
  <si>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</si>
  <si>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</si>
  <si>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</si>
  <si>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</si>
  <si>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</si>
  <si>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</si>
  <si>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</si>
  <si>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</si>
  <si>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</si>
  <si>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</si>
  <si>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</si>
  <si>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</si>
  <si>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</si>
  <si>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</si>
  <si>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</si>
  <si>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</si>
  <si>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</si>
  <si>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</si>
  <si>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</si>
  <si>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</si>
  <si>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</si>
  <si>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</si>
  <si>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</si>
  <si>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</si>
  <si>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</si>
  <si>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</si>
  <si>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</si>
  <si>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</si>
  <si>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</si>
  <si>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</si>
  <si>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</si>
  <si>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</si>
  <si>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</si>
  <si>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</si>
  <si>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</si>
  <si>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</si>
  <si>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</si>
  <si>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</si>
  <si>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</si>
  <si>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</si>
  <si>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</si>
  <si>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</si>
  <si>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</si>
  <si>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</si>
  <si>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</si>
  <si>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</si>
  <si>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</si>
  <si>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</si>
  <si>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</si>
  <si>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</si>
  <si>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</si>
  <si>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</si>
  <si>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</si>
  <si>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</si>
  <si>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</si>
  <si>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</si>
  <si>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</si>
  <si>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</si>
  <si>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</si>
  <si>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</si>
  <si>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</si>
  <si>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</si>
  <si>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</si>
  <si>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</si>
  <si>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</si>
  <si>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</si>
  <si>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</si>
  <si>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</si>
  <si>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</si>
  <si>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</si>
  <si>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</si>
  <si>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</si>
  <si>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</si>
  <si>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</si>
  <si>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</si>
  <si>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</si>
  <si>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</si>
  <si>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</si>
  <si>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</si>
  <si>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</si>
  <si>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</si>
  <si>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</si>
  <si>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</si>
  <si>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</si>
  <si>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</si>
  <si>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</si>
  <si>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</si>
  <si>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</si>
  <si>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</si>
  <si>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</si>
  <si>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</si>
  <si>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</si>
  <si>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</si>
  <si>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</si>
  <si>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</si>
  <si>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</si>
  <si>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</si>
  <si>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</si>
  <si>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</si>
  <si>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</si>
  <si>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</si>
  <si>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</si>
  <si>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</si>
  <si>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</si>
  <si>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</si>
  <si>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</si>
  <si>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</si>
  <si>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</si>
  <si>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</si>
  <si>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</si>
  <si>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</si>
  <si>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</si>
  <si>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</si>
  <si>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</si>
  <si>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</si>
  <si>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</si>
  <si>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</si>
  <si>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</si>
  <si>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</si>
  <si>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</si>
  <si>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</si>
  <si>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</si>
  <si>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</si>
  <si>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</si>
  <si>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</si>
  <si>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</si>
  <si>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</si>
  <si>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</si>
  <si>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</si>
  <si>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</si>
  <si>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</si>
  <si>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</si>
  <si>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</si>
  <si>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</si>
  <si>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</si>
  <si>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</si>
  <si>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</si>
  <si>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</si>
  <si>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</si>
  <si>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</si>
  <si>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</si>
  <si>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</si>
  <si>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</si>
  <si>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</si>
  <si>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</si>
  <si>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</si>
  <si>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</si>
  <si>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</si>
  <si>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</si>
  <si>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</si>
  <si>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</si>
  <si>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</si>
  <si>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</si>
  <si>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</si>
  <si>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</si>
  <si>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</si>
  <si>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</si>
  <si>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</si>
  <si>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</si>
  <si>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</si>
  <si>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</si>
  <si>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</si>
  <si>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</si>
  <si>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</si>
  <si>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</si>
  <si>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</si>
  <si>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</si>
  <si>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</si>
  <si>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</si>
  <si>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</si>
  <si>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</si>
  <si>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</si>
  <si>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</si>
  <si>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</si>
  <si>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</si>
  <si>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</si>
  <si>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</si>
  <si>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</si>
  <si>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</si>
  <si>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</si>
  <si>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</si>
  <si>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</si>
  <si>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</si>
  <si>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</si>
  <si>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</si>
  <si>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</si>
  <si>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</si>
  <si>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</si>
  <si>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</si>
  <si>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</si>
  <si>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</si>
  <si>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</si>
  <si>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</si>
  <si>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</si>
  <si>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</si>
  <si>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</si>
  <si>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</si>
  <si>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</si>
  <si>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</si>
  <si>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</si>
  <si>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</si>
  <si>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</si>
  <si>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</si>
  <si>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</si>
  <si>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</si>
  <si>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</si>
  <si>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</si>
  <si>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</si>
  <si>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</si>
  <si>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</si>
  <si>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</si>
  <si>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</si>
  <si>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</si>
  <si>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</si>
  <si>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</si>
  <si>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</si>
  <si>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</si>
  <si>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</si>
  <si>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</si>
  <si>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</si>
  <si>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</si>
  <si>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</si>
  <si>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</si>
  <si>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</si>
  <si>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</si>
  <si>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</si>
  <si>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</si>
  <si>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</si>
  <si>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</si>
  <si>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</si>
  <si>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</si>
  <si>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</si>
  <si>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</si>
  <si>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</si>
  <si>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</si>
  <si>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</si>
  <si>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</si>
  <si>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</si>
  <si>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</si>
  <si>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</si>
  <si>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</si>
  <si>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</si>
  <si>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</si>
  <si>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</si>
  <si>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</si>
  <si>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</si>
  <si>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</si>
  <si>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</si>
  <si>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</si>
  <si>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</si>
  <si>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</si>
  <si>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</si>
  <si>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</si>
  <si>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</si>
  <si>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</si>
  <si>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</si>
  <si>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</si>
  <si>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</si>
  <si>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</si>
  <si>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</si>
  <si>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</si>
  <si>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</si>
  <si>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</si>
  <si>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</si>
  <si>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</si>
  <si>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</si>
  <si>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</si>
  <si>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</si>
  <si>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</si>
  <si>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</si>
  <si>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</si>
  <si>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</si>
  <si>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</si>
  <si>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</si>
  <si>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</si>
  <si>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</si>
  <si>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</si>
  <si>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</si>
  <si>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</si>
  <si>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</si>
  <si>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</si>
  <si>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</si>
  <si>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</si>
  <si>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</si>
  <si>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</si>
  <si>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</si>
  <si>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</si>
  <si>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</si>
  <si>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</si>
  <si>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</si>
  <si>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</si>
  <si>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</si>
  <si>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</si>
  <si>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</si>
  <si>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</si>
  <si>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</si>
  <si>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</si>
  <si>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</si>
  <si>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</si>
  <si>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</si>
  <si>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</si>
  <si>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</si>
  <si>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</si>
  <si>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</si>
  <si>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</si>
  <si>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</si>
  <si>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</si>
  <si>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</si>
  <si>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</si>
  <si>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</si>
  <si>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</si>
  <si>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</si>
  <si>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</si>
  <si>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</si>
  <si>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</si>
  <si>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</si>
  <si>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</si>
  <si>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</si>
  <si>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</si>
  <si>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</si>
  <si>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</si>
  <si>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</si>
  <si>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</si>
  <si>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</si>
  <si>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</si>
  <si>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</si>
  <si>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</si>
  <si>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</si>
  <si>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</si>
  <si>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</si>
  <si>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</si>
  <si>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</si>
  <si>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</si>
  <si>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</si>
  <si>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</si>
  <si>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</si>
  <si>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</si>
  <si>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</si>
  <si>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</si>
  <si>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</si>
  <si>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</si>
  <si>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</si>
  <si>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</si>
  <si>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</si>
  <si>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</si>
  <si>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</si>
  <si>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</si>
  <si>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</si>
  <si>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</si>
  <si>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</si>
  <si>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</si>
  <si>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</si>
  <si>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</si>
  <si>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</si>
  <si>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</si>
  <si>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</si>
  <si>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</si>
  <si>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</si>
  <si>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</si>
  <si>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</si>
  <si>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</si>
  <si>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</si>
  <si>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</si>
  <si>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</si>
  <si>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</si>
  <si>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</si>
  <si>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</si>
  <si>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</si>
  <si>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</si>
  <si>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</si>
  <si>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</si>
  <si>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</si>
  <si>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</si>
  <si>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</si>
  <si>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</si>
  <si>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</si>
  <si>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</si>
  <si>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</si>
  <si>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</si>
  <si>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</si>
  <si>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</si>
  <si>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</si>
  <si>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</si>
  <si>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</si>
  <si>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</si>
  <si>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</si>
  <si>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</si>
  <si>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</si>
  <si>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</si>
  <si>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</si>
  <si>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</si>
  <si>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</si>
  <si>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</si>
  <si>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</si>
  <si>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</si>
  <si>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</si>
  <si>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</si>
  <si>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</si>
  <si>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</si>
  <si>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</si>
  <si>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</si>
  <si>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</si>
  <si>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</si>
  <si>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</si>
  <si>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</si>
  <si>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</si>
  <si>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</si>
  <si>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</si>
  <si>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</si>
  <si>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</si>
  <si>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</si>
  <si>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</si>
  <si>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</si>
  <si>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</si>
  <si>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</si>
  <si>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</si>
  <si>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</si>
  <si>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</si>
  <si>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</si>
  <si>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</si>
  <si>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</si>
  <si>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</si>
  <si>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</si>
  <si>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</si>
  <si>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</si>
  <si>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</si>
  <si>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</si>
  <si>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</si>
  <si>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</si>
  <si>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</si>
  <si>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</si>
  <si>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</si>
  <si>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</si>
  <si>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</si>
  <si>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</si>
  <si>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</si>
  <si>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</si>
  <si>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</si>
  <si>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</si>
  <si>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</si>
  <si>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</si>
  <si>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</si>
  <si>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</si>
  <si>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</si>
  <si>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</si>
  <si>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</si>
  <si>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</si>
  <si>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</si>
  <si>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</si>
  <si>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</si>
  <si>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</si>
  <si>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</si>
  <si>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</si>
  <si>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</si>
  <si>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</si>
  <si>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</si>
  <si>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</si>
  <si>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</si>
  <si>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</si>
  <si>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</si>
  <si>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</si>
  <si>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</si>
  <si>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</si>
  <si>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</si>
  <si>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</si>
  <si>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</si>
  <si>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</si>
  <si>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</si>
  <si>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</si>
  <si>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</si>
  <si>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</si>
  <si>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</si>
  <si>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</si>
  <si>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</si>
  <si>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</si>
  <si>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</si>
  <si>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</si>
  <si>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</si>
  <si>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</si>
  <si>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</si>
  <si>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</si>
  <si>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</si>
  <si>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</si>
  <si>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</si>
  <si>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</si>
  <si>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</si>
  <si>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</si>
  <si>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</si>
  <si>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</si>
  <si>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</si>
  <si>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</si>
  <si>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</si>
  <si>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</si>
  <si>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</si>
  <si>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</si>
  <si>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</si>
  <si>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</si>
  <si>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</si>
  <si>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</si>
  <si>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</si>
  <si>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</si>
  <si>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</si>
  <si>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</si>
  <si>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</si>
  <si>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</si>
  <si>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</si>
  <si>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</si>
  <si>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</si>
  <si>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</si>
  <si>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</si>
  <si>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</si>
  <si>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</si>
  <si>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</si>
  <si>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</si>
  <si>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</si>
  <si>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</si>
  <si>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</si>
  <si>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</si>
  <si>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</si>
  <si>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</si>
  <si>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</si>
  <si>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</si>
  <si>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</si>
  <si>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</si>
  <si>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</si>
  <si>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</si>
  <si>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</si>
  <si>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</si>
  <si>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</si>
  <si>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</si>
  <si>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</si>
  <si>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</si>
  <si>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</si>
  <si>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</si>
  <si>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</si>
  <si>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</si>
  <si>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</si>
  <si>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</si>
  <si>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</si>
  <si>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</si>
  <si>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</si>
  <si>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</si>
  <si>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</si>
  <si>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</si>
  <si>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</si>
  <si>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</si>
  <si>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</si>
  <si>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</si>
  <si>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</si>
  <si>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</si>
  <si>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</si>
  <si>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</si>
  <si>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</si>
  <si>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</si>
  <si>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</si>
  <si>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</si>
  <si>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</si>
  <si>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</si>
  <si>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</si>
  <si>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</si>
  <si>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</si>
  <si>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</si>
  <si>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</si>
  <si>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</si>
  <si>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</si>
  <si>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</si>
  <si>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</si>
  <si>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</si>
  <si>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</si>
  <si>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</si>
  <si>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</si>
  <si>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</si>
  <si>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</si>
  <si>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</si>
  <si>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</si>
  <si>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</si>
  <si>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</si>
  <si>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</si>
  <si>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</si>
  <si>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</si>
  <si>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</si>
  <si>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</si>
  <si>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</si>
  <si>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</si>
  <si>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</si>
  <si>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</si>
  <si>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</si>
  <si>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</si>
  <si>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</si>
  <si>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</si>
  <si>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</si>
  <si>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</si>
  <si>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</si>
  <si>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</si>
  <si>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</si>
  <si>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</si>
  <si>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</si>
  <si>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</si>
  <si>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</si>
  <si>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</si>
  <si>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</si>
  <si>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</si>
  <si>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</si>
  <si>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</si>
  <si>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</si>
  <si>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</si>
  <si>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</si>
  <si>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</si>
  <si>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</si>
  <si>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</si>
  <si>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</si>
  <si>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</si>
  <si>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</si>
  <si>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</si>
  <si>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</si>
  <si>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</si>
  <si>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</si>
  <si>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</si>
  <si>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</si>
  <si>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</si>
  <si>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</si>
  <si>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</si>
  <si>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</si>
  <si>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</si>
  <si>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</si>
  <si>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</si>
  <si>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</si>
  <si>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</si>
  <si>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</si>
  <si>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</si>
  <si>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</si>
  <si>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</si>
  <si>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</si>
  <si>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</si>
  <si>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</si>
  <si>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</si>
  <si>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</si>
  <si>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</si>
  <si>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</si>
  <si>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</si>
  <si>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</si>
  <si>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</si>
  <si>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</si>
  <si>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</si>
  <si>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</si>
  <si>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</si>
  <si>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</si>
  <si>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</si>
  <si>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</si>
  <si>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</si>
  <si>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</si>
  <si>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</si>
  <si>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</si>
  <si>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</si>
  <si>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</si>
  <si>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</si>
  <si>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</si>
  <si>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</si>
  <si>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</si>
  <si>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</si>
  <si>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</si>
  <si>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</si>
  <si>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</si>
  <si>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</si>
  <si>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</si>
  <si>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</si>
  <si>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</si>
  <si>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</si>
  <si>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</si>
  <si>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</si>
  <si>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</si>
  <si>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</si>
  <si>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</si>
  <si>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</si>
  <si>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</si>
  <si>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</si>
  <si>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</si>
  <si>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</si>
  <si>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</si>
  <si>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</si>
  <si>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</si>
  <si>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</si>
  <si>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</si>
  <si>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</si>
  <si>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</si>
  <si>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</si>
  <si>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</si>
  <si>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</si>
  <si>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</si>
  <si>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</si>
  <si>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</si>
  <si>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</si>
  <si>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</si>
  <si>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</si>
  <si>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</si>
  <si>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</si>
  <si>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</si>
  <si>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</si>
  <si>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</si>
  <si>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</si>
  <si>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</si>
  <si>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</si>
  <si>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</si>
  <si>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</si>
  <si>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</si>
  <si>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</si>
  <si>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</si>
  <si>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</si>
  <si>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</si>
  <si>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</si>
  <si>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</si>
  <si>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</si>
  <si>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</si>
  <si>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</si>
  <si>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</si>
  <si>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</si>
  <si>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</si>
  <si>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</si>
  <si>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</si>
  <si>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</si>
  <si>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</si>
  <si>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</si>
  <si>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</si>
  <si>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</si>
  <si>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</si>
  <si>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</si>
  <si>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</si>
  <si>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</si>
  <si>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</si>
  <si>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</si>
  <si>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</si>
  <si>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</si>
  <si>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</si>
  <si>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</si>
  <si>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</si>
  <si>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</si>
  <si>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</si>
  <si>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</si>
  <si>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</si>
  <si>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</si>
  <si>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</si>
  <si>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</si>
  <si>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</si>
  <si>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</si>
  <si>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</si>
  <si>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</si>
  <si>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</si>
  <si>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</si>
  <si>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</si>
  <si>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</si>
  <si>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</si>
  <si>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</si>
  <si>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</si>
  <si>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</si>
  <si>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</si>
  <si>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</si>
  <si>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</si>
  <si>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</si>
  <si>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</si>
  <si>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</si>
  <si>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</si>
  <si>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</si>
  <si>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</si>
  <si>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</si>
  <si>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</si>
  <si>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</si>
  <si>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</si>
  <si>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</si>
  <si>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</si>
  <si>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</si>
  <si>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</si>
  <si>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</si>
  <si>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</si>
  <si>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</si>
  <si>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</si>
  <si>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</si>
  <si>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</si>
  <si>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</si>
  <si>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</si>
  <si>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</si>
  <si>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</si>
  <si>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</si>
  <si>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</si>
  <si>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</si>
  <si>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</si>
  <si>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</si>
  <si>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</si>
  <si>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</si>
  <si>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</si>
  <si>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</si>
  <si>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</si>
  <si>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</si>
  <si>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</si>
  <si>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</si>
  <si>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</si>
  <si>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</si>
  <si>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</si>
  <si>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</si>
  <si>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</si>
  <si>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</si>
  <si>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</si>
  <si>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</si>
  <si>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</si>
  <si>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</si>
  <si>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</si>
  <si>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</si>
  <si>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</si>
  <si>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</si>
  <si>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</si>
  <si>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</si>
  <si>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</si>
  <si>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</si>
  <si>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</si>
  <si>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</si>
  <si>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</si>
  <si>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</si>
  <si>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</si>
  <si>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</si>
  <si>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</si>
  <si>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</si>
  <si>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</si>
  <si>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</si>
  <si>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</si>
  <si>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</si>
  <si>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</si>
  <si>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</si>
  <si>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</si>
  <si>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</si>
  <si>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</si>
  <si>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</si>
  <si>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</si>
  <si>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</si>
  <si>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</si>
  <si>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</si>
  <si>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</si>
  <si>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</si>
  <si>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</si>
  <si>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</si>
  <si>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</si>
  <si>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</si>
  <si>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</si>
  <si>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</si>
  <si>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</si>
  <si>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</si>
  <si>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</si>
  <si>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</si>
  <si>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</si>
  <si>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</si>
  <si>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</si>
  <si>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</si>
  <si>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</si>
  <si>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</si>
  <si>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</si>
  <si>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</si>
  <si>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</si>
  <si>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</si>
  <si>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</si>
  <si>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</si>
  <si>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</si>
  <si>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</si>
  <si>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</si>
  <si>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</si>
  <si>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</si>
  <si>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</si>
  <si>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</si>
  <si>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</si>
  <si>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</si>
  <si>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</si>
  <si>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</si>
  <si>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</si>
  <si>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</si>
  <si>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</si>
  <si>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</si>
  <si>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</si>
  <si>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</si>
  <si>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</si>
  <si>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</si>
  <si>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</si>
  <si>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</si>
  <si>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</si>
  <si>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</si>
  <si>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</si>
  <si>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</si>
  <si>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</si>
  <si>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</si>
  <si>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</si>
  <si>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</si>
  <si>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</si>
  <si>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</si>
  <si>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</si>
  <si>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</si>
  <si>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</si>
  <si>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</si>
  <si>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</si>
  <si>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</si>
  <si>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</si>
  <si>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</si>
  <si>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</si>
  <si>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</si>
  <si>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</si>
  <si>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</si>
  <si>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</si>
  <si>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</si>
  <si>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</si>
  <si>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</si>
  <si>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</si>
  <si>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</si>
  <si>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</si>
  <si>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</si>
  <si>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</si>
  <si>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</si>
  <si>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</si>
  <si>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</si>
  <si>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</si>
  <si>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</si>
  <si>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</si>
  <si>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</si>
  <si>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</si>
  <si>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</si>
  <si>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</si>
  <si>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</si>
  <si>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</si>
  <si>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</si>
  <si>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</si>
  <si>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</si>
  <si>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</si>
  <si>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</si>
  <si>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</si>
  <si>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</si>
  <si>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</si>
  <si>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</si>
  <si>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</si>
  <si>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</si>
  <si>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</si>
  <si>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</si>
  <si>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</si>
  <si>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</si>
  <si>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</si>
  <si>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</si>
  <si>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</si>
  <si>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</si>
  <si>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</si>
  <si>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</si>
  <si>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</si>
  <si>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</si>
  <si>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</si>
  <si>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</si>
  <si>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</si>
  <si>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</si>
  <si>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</si>
  <si>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</si>
  <si>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</si>
  <si>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</si>
  <si>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</si>
  <si>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</si>
  <si>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</si>
  <si>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</si>
  <si>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</si>
  <si>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</si>
  <si>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</si>
  <si>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</si>
  <si>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</si>
  <si>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</si>
  <si>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</si>
  <si>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</si>
  <si>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</si>
  <si>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</si>
  <si>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</si>
  <si>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</si>
  <si>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</si>
  <si>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</si>
  <si>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</si>
  <si>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</si>
  <si>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</si>
  <si>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</si>
  <si>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</si>
  <si>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</si>
  <si>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</si>
  <si>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</si>
  <si>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</si>
  <si>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</si>
  <si>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</si>
  <si>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</si>
  <si>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</si>
  <si>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</si>
  <si>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</si>
  <si>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</si>
  <si>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</si>
  <si>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</si>
  <si>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</si>
  <si>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</si>
  <si>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</si>
  <si>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</si>
  <si>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</si>
  <si>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</si>
  <si>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</si>
  <si>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</si>
  <si>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</si>
  <si>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</si>
  <si>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</si>
  <si>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</si>
  <si>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</si>
  <si>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</si>
  <si>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</si>
  <si>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</si>
  <si>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</si>
  <si>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</si>
  <si>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</si>
  <si>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</si>
  <si>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</si>
  <si>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</si>
  <si>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</si>
  <si>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</si>
  <si>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</si>
  <si>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</si>
  <si>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</si>
  <si>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</si>
  <si>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</si>
  <si>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</si>
  <si>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</si>
  <si>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</si>
  <si>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</si>
  <si>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</si>
  <si>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</si>
  <si>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</si>
  <si>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</si>
  <si>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</si>
  <si>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</si>
  <si>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</si>
  <si>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</si>
  <si>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</si>
  <si>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</si>
  <si>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</si>
  <si>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</si>
  <si>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</si>
  <si>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</si>
  <si>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</si>
  <si>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</si>
  <si>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</si>
  <si>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</si>
  <si>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</si>
  <si>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</si>
  <si>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</si>
  <si>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</si>
  <si>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</si>
  <si>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</si>
  <si>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</si>
  <si>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</si>
  <si>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</si>
  <si>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</si>
  <si>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</si>
  <si>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</si>
  <si>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</si>
  <si>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</si>
  <si>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</si>
  <si>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</si>
  <si>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</si>
  <si>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</si>
  <si>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</si>
  <si>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</si>
  <si>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</si>
  <si>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</si>
  <si>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</si>
  <si>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</si>
  <si>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</si>
  <si>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</si>
  <si>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</si>
  <si>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</si>
  <si>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</si>
  <si>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</si>
  <si>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</si>
  <si>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</si>
  <si>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</si>
  <si>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</si>
  <si>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</si>
  <si>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</si>
  <si>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</si>
  <si>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</si>
  <si>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</si>
  <si>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</si>
  <si>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</si>
  <si>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</si>
  <si>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</si>
  <si>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</si>
  <si>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</si>
  <si>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</si>
  <si>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</si>
  <si>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</si>
  <si>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</si>
  <si>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</si>
  <si>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</si>
  <si>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</si>
  <si>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</si>
  <si>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</si>
  <si>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</si>
  <si>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</si>
  <si>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</si>
  <si>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</si>
  <si>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</si>
  <si>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</si>
  <si>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</si>
  <si>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</si>
  <si>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</si>
  <si>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</si>
  <si>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</si>
  <si>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</si>
  <si>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</si>
  <si>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</si>
  <si>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</si>
  <si>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</si>
  <si>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</si>
  <si>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</si>
  <si>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</si>
  <si>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</si>
  <si>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</si>
  <si>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</si>
  <si>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</si>
  <si>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</si>
  <si>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</si>
  <si>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</si>
  <si>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</si>
  <si>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</si>
  <si>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</si>
  <si>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</si>
  <si>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</si>
  <si>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</si>
  <si>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</si>
  <si>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</si>
  <si>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</si>
  <si>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</si>
  <si>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</si>
  <si>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</si>
  <si>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</si>
  <si>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</si>
  <si>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</si>
  <si>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</si>
  <si>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</si>
  <si>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</si>
  <si>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</si>
  <si>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</si>
  <si>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</si>
  <si>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</si>
  <si>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</si>
  <si>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</si>
  <si>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</si>
  <si>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</si>
  <si>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</si>
  <si>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</si>
  <si>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</si>
  <si>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</si>
  <si>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</si>
  <si>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</si>
  <si>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</si>
  <si>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</si>
  <si>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</si>
  <si>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</si>
  <si>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</si>
  <si>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</si>
  <si>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</si>
  <si>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</si>
  <si>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</si>
  <si>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</si>
  <si>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</si>
  <si>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</si>
  <si>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</si>
  <si>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</si>
  <si>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</si>
  <si>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</si>
  <si>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</si>
  <si>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</si>
  <si>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</si>
  <si>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</si>
  <si>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</si>
  <si>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</si>
  <si>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</si>
  <si>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</si>
  <si>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</si>
  <si>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</si>
  <si>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</si>
  <si>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</si>
  <si>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</si>
  <si>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</si>
  <si>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</si>
  <si>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</si>
  <si>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</si>
  <si>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</si>
  <si>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</si>
  <si>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</si>
  <si>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</si>
  <si>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</si>
  <si>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</si>
  <si>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</si>
  <si>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</si>
  <si>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</si>
  <si>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</si>
  <si>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</si>
  <si>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</si>
  <si>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</si>
  <si>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</si>
  <si>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</si>
  <si>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</si>
  <si>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</si>
  <si>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</si>
  <si>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</si>
  <si>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</si>
  <si>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</si>
  <si>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</si>
  <si>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</si>
  <si>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</si>
  <si>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</si>
  <si>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</si>
  <si>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</si>
  <si>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</si>
  <si>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</si>
  <si>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</si>
  <si>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</si>
  <si>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</si>
  <si>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</si>
  <si>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</si>
  <si>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</si>
  <si>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</si>
  <si>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</si>
  <si>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</si>
  <si>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</si>
  <si>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</si>
  <si>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</si>
  <si>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</si>
  <si>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</si>
  <si>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</si>
  <si>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</si>
  <si>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</si>
  <si>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</si>
  <si>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</si>
  <si>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</si>
  <si>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</si>
  <si>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</si>
  <si>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</si>
  <si>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</si>
  <si>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</si>
  <si>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</si>
  <si>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</si>
  <si>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</si>
  <si>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</si>
  <si>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</si>
  <si>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</si>
  <si>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</si>
  <si>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</si>
  <si>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</si>
  <si>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</si>
  <si>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</si>
  <si>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</si>
  <si>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</si>
  <si>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</si>
  <si>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</si>
  <si>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</si>
  <si>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</si>
  <si>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</si>
  <si>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</si>
  <si>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</si>
  <si>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</si>
  <si>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</si>
  <si>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</si>
  <si>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</si>
  <si>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</si>
  <si>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</si>
  <si>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</si>
  <si>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</si>
  <si>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</si>
  <si>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</si>
  <si>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</si>
  <si>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</si>
  <si>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</si>
  <si>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</si>
  <si>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</si>
  <si>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</si>
  <si>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</si>
  <si>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</si>
  <si>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</si>
  <si>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</si>
  <si>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</si>
  <si>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</si>
  <si>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</si>
  <si>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</si>
  <si>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</si>
  <si>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</si>
  <si>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</si>
  <si>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</si>
  <si>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</si>
  <si>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</si>
  <si>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</si>
  <si>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</si>
  <si>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</si>
  <si>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</si>
  <si>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</si>
  <si>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</si>
  <si>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</si>
  <si>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</si>
  <si>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</si>
  <si>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</si>
  <si>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</si>
  <si>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</si>
  <si>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</si>
  <si>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</si>
  <si>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</si>
  <si>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</si>
  <si>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</si>
  <si>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</si>
  <si>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</si>
  <si>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</si>
  <si>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</si>
  <si>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</si>
  <si>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</si>
  <si>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</si>
  <si>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</si>
  <si>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</si>
  <si>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</si>
  <si>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</si>
  <si>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</si>
  <si>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</si>
  <si>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</si>
  <si>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</si>
  <si>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</si>
  <si>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</si>
  <si>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</si>
  <si>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</si>
  <si>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</si>
  <si>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</si>
  <si>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</si>
  <si>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</si>
  <si>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</si>
  <si>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</si>
  <si>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</si>
  <si>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</si>
  <si>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</si>
  <si>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</si>
  <si>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</si>
  <si>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</si>
  <si>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</si>
  <si>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</si>
  <si>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</si>
  <si>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</si>
  <si>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</si>
  <si>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</si>
  <si>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</si>
  <si>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</si>
  <si>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</si>
  <si>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</si>
  <si>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</si>
  <si>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</si>
  <si>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</si>
  <si>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</si>
  <si>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</si>
  <si>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</si>
  <si>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</si>
  <si>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</si>
  <si>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</si>
  <si>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</si>
  <si>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</si>
  <si>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</si>
  <si>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</si>
  <si>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</si>
  <si>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</si>
  <si>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</si>
  <si>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</si>
  <si>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</si>
  <si>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</si>
  <si>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</si>
  <si>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</si>
  <si>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</si>
  <si>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</si>
  <si>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</si>
  <si>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</si>
  <si>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</si>
  <si>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</si>
  <si>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</si>
  <si>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</si>
  <si>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</si>
  <si>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</si>
  <si>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</si>
  <si>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</si>
  <si>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</si>
  <si>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</si>
  <si>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</si>
  <si>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</si>
  <si>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</si>
  <si>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</si>
  <si>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</si>
  <si>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</si>
  <si>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</si>
  <si>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</si>
  <si>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</si>
  <si>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</si>
  <si>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</si>
  <si>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</si>
  <si>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</si>
  <si>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</si>
  <si>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</si>
  <si>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</si>
  <si>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</si>
  <si>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</si>
  <si>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</si>
  <si>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</si>
  <si>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</si>
  <si>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</si>
  <si>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</si>
  <si>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</si>
  <si>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</si>
  <si>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</si>
  <si>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</si>
  <si>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</si>
  <si>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</si>
  <si>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</si>
  <si>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</si>
  <si>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</si>
  <si>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</si>
  <si>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</si>
  <si>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</si>
  <si>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</si>
  <si>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</si>
  <si>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</si>
  <si>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</si>
  <si>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</si>
  <si>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</si>
  <si>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</si>
  <si>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</si>
  <si>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</si>
  <si>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</si>
  <si>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</si>
  <si>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</si>
  <si>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</si>
  <si>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</si>
  <si>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</si>
  <si>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</si>
  <si>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</si>
  <si>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</si>
  <si>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</si>
  <si>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</si>
  <si>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</si>
  <si>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</si>
  <si>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</si>
  <si>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</si>
  <si>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</si>
  <si>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</si>
  <si>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</si>
  <si>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</si>
  <si>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</si>
  <si>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</si>
  <si>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</si>
  <si>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</si>
  <si>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</si>
  <si>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</si>
  <si>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</si>
  <si>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</si>
  <si>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</si>
  <si>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</si>
  <si>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</si>
  <si>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</si>
  <si>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</si>
  <si>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</si>
  <si>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</si>
  <si>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</si>
  <si>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</si>
  <si>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</si>
  <si>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</si>
  <si>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</si>
  <si>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</si>
  <si>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</si>
  <si>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</si>
  <si>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</si>
  <si>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</si>
  <si>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</si>
  <si>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</si>
  <si>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</si>
  <si>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</si>
  <si>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</si>
  <si>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</si>
  <si>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</si>
  <si>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</si>
  <si>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</si>
  <si>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</si>
  <si>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</si>
  <si>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</si>
  <si>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</si>
  <si>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</si>
  <si>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</si>
  <si>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</si>
  <si>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</si>
  <si>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</si>
  <si>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</si>
  <si>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</si>
  <si>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</si>
  <si>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</si>
  <si>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</si>
  <si>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</si>
  <si>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</si>
  <si>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</si>
  <si>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</si>
  <si>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</si>
  <si>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</si>
  <si>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</si>
  <si>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</si>
  <si>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</si>
  <si>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</si>
  <si>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</si>
  <si>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</si>
  <si>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</si>
  <si>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</si>
  <si>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</si>
  <si>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</si>
  <si>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</si>
  <si>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</si>
  <si>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</si>
  <si>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</si>
  <si>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</si>
  <si>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</si>
  <si>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</si>
  <si>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</si>
  <si>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</si>
  <si>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</si>
  <si>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</si>
  <si>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</si>
  <si>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</si>
  <si>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</si>
  <si>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</si>
  <si>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</si>
  <si>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</si>
  <si>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</si>
  <si>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</si>
  <si>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</si>
  <si>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</si>
  <si>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</si>
  <si>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</si>
  <si>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</si>
  <si>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</si>
  <si>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</si>
  <si>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</si>
  <si>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</si>
  <si>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</si>
  <si>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</si>
  <si>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</si>
  <si>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</si>
  <si>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</si>
  <si>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</si>
  <si>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</si>
  <si>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</si>
  <si>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</si>
  <si>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</si>
  <si>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</si>
  <si>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</si>
  <si>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</si>
  <si>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</si>
  <si>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</si>
  <si>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</si>
  <si>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</si>
  <si>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</si>
  <si>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</si>
  <si>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</si>
  <si>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</si>
  <si>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</si>
  <si>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</si>
  <si>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</si>
  <si>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</si>
  <si>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</si>
  <si>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</si>
  <si>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</si>
  <si>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</si>
  <si>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</si>
  <si>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</si>
  <si>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</si>
  <si>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</si>
  <si>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</si>
  <si>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</si>
  <si>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</si>
  <si>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</si>
  <si>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</si>
  <si>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</si>
  <si>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</si>
  <si>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</si>
  <si>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</si>
  <si>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</si>
  <si>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</si>
  <si>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</si>
  <si>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</si>
  <si>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</si>
  <si>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</si>
  <si>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</si>
  <si>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</si>
  <si>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</si>
  <si>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</si>
  <si>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</si>
  <si>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</si>
  <si>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</si>
  <si>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</si>
  <si>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</si>
  <si>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</si>
  <si>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</si>
  <si>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</si>
  <si>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</si>
  <si>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</si>
  <si>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</si>
  <si>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</si>
  <si>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</si>
  <si>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</si>
  <si>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</si>
  <si>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</si>
  <si>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</si>
  <si>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</si>
  <si>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</si>
  <si>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</si>
  <si>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</si>
  <si>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</si>
  <si>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</si>
  <si>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</si>
  <si>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</si>
  <si>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</si>
  <si>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</si>
  <si>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</si>
  <si>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</si>
  <si>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</si>
  <si>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</si>
  <si>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</si>
  <si>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</si>
  <si>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</si>
  <si>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</si>
  <si>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</si>
  <si>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</si>
  <si>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</si>
  <si>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</si>
  <si>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</si>
  <si>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</si>
  <si>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</si>
  <si>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</si>
  <si>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</si>
  <si>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</si>
  <si>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</si>
  <si>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</si>
  <si>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</si>
  <si>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</si>
  <si>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</si>
  <si>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</si>
  <si>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</si>
  <si>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</si>
  <si>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</si>
  <si>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</si>
  <si>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</si>
  <si>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</si>
  <si>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</si>
  <si>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</si>
  <si>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</si>
  <si>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</si>
  <si>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</si>
  <si>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</si>
  <si>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</si>
  <si>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</si>
  <si>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</si>
  <si>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</si>
  <si>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</si>
  <si>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</si>
  <si>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</si>
  <si>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</si>
  <si>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</si>
  <si>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</si>
  <si>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</si>
  <si>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</si>
  <si>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</si>
  <si>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</si>
  <si>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</si>
  <si>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</si>
  <si>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</si>
  <si>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</si>
  <si>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</si>
  <si>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</si>
  <si>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</si>
  <si>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</si>
  <si>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</si>
  <si>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</si>
  <si>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</si>
  <si>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</si>
  <si>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</si>
  <si>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</si>
  <si>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</si>
  <si>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</si>
  <si>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</si>
  <si>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</si>
  <si>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</si>
  <si>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</si>
  <si>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</si>
  <si>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</si>
  <si>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</si>
  <si>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</si>
  <si>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</si>
  <si>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</si>
  <si>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</si>
  <si>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</si>
  <si>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</si>
  <si>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</si>
  <si>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</si>
  <si>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</si>
  <si>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</si>
  <si>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</si>
  <si>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</si>
  <si>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</si>
  <si>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</si>
  <si>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</si>
  <si>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</si>
  <si>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</si>
  <si>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</si>
  <si>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</si>
  <si>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</si>
  <si>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</si>
  <si>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</si>
  <si>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</si>
  <si>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</si>
  <si>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</si>
  <si>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</si>
  <si>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</si>
  <si>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</si>
  <si>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</si>
  <si>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</si>
  <si>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</si>
  <si>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</si>
  <si>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</si>
  <si>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</si>
  <si>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</si>
  <si>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</si>
  <si>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</si>
  <si>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</si>
  <si>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</si>
  <si>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</si>
  <si>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</si>
  <si>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</si>
  <si>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</si>
  <si>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</si>
  <si>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</si>
  <si>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</si>
  <si>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</si>
  <si>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</si>
  <si>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</si>
  <si>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</si>
  <si>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</si>
  <si>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</si>
  <si>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</si>
  <si>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</si>
  <si>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</si>
  <si>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</si>
  <si>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</si>
  <si>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</si>
  <si>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</si>
  <si>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</si>
  <si>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</si>
  <si>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</si>
  <si>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</si>
  <si>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</si>
  <si>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</si>
  <si>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</si>
  <si>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</si>
  <si>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</si>
  <si>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</si>
  <si>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</si>
  <si>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</si>
  <si>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</si>
  <si>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</si>
  <si>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</si>
  <si>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</si>
  <si>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</si>
  <si>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</si>
  <si>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</si>
  <si>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</si>
  <si>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</si>
  <si>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</si>
  <si>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</si>
  <si>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</si>
  <si>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</si>
  <si>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</si>
  <si>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</si>
  <si>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</si>
  <si>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</si>
  <si>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</si>
  <si>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</si>
  <si>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</si>
  <si>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</si>
  <si>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</si>
  <si>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</si>
  <si>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</si>
  <si>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</si>
  <si>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</si>
  <si>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</si>
  <si>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</si>
  <si>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</si>
  <si>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</si>
  <si>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</si>
  <si>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</si>
  <si>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</si>
  <si>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</si>
  <si>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</si>
  <si>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</si>
  <si>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</si>
  <si>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</si>
  <si>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</si>
  <si>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</si>
  <si>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</si>
  <si>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</si>
  <si>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</si>
  <si>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</si>
  <si>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</si>
  <si>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</si>
  <si>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</si>
  <si>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</si>
  <si>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</si>
  <si>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</si>
  <si>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</si>
  <si>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</si>
  <si>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</si>
  <si>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</si>
  <si>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</si>
  <si>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</si>
  <si>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</si>
  <si>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</si>
  <si>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</si>
  <si>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</si>
  <si>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</si>
  <si>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</si>
  <si>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</si>
  <si>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</si>
  <si>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</si>
  <si>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</si>
  <si>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</si>
  <si>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</si>
  <si>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</si>
  <si>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</si>
  <si>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</si>
  <si>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</si>
  <si>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</si>
  <si>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</si>
  <si>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</si>
  <si>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</si>
  <si>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</si>
  <si>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</si>
  <si>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</si>
  <si>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</si>
  <si>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</si>
  <si>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</si>
  <si>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</si>
  <si>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</si>
  <si>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</si>
  <si>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</si>
  <si>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</si>
  <si>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</si>
  <si>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</si>
  <si>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</si>
  <si>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</si>
  <si>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</si>
  <si>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</si>
  <si>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</si>
  <si>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</si>
  <si>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</si>
  <si>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</si>
  <si>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</si>
  <si>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</si>
  <si>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</si>
  <si>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</si>
  <si>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</si>
  <si>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</si>
  <si>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</si>
  <si>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</si>
  <si>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</si>
  <si>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</si>
  <si>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</si>
  <si>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</si>
  <si>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</si>
  <si>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</si>
  <si>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</si>
  <si>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</si>
  <si>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</si>
  <si>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</si>
  <si>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</si>
  <si>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</si>
  <si>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</si>
  <si>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</si>
  <si>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</si>
  <si>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</si>
  <si>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</si>
  <si>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</si>
  <si>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</si>
  <si>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</si>
  <si>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</si>
  <si>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</si>
  <si>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</si>
  <si>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</si>
  <si>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</si>
  <si>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</si>
  <si>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</si>
  <si>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</si>
  <si>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</si>
  <si>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TT-20251205-00400</t>
  </si>
  <si>
    <t>ETA 30 mins</t>
  </si>
  <si>
    <t xml:space="preserve"> PCM-20250215-00000830 </t>
  </si>
  <si>
    <t>LTE site still down and  site located in aramco area access issue need special permission</t>
  </si>
  <si>
    <t>PCM-20251205-00000506</t>
  </si>
  <si>
    <t>Emergency</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</si>
  <si>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</si>
  <si>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</si>
  <si>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</si>
  <si>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</si>
  <si>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</si>
  <si>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</si>
  <si>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</si>
  <si>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</si>
  <si>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</si>
  <si>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PCM-20251205-00000485</t>
  </si>
  <si>
    <t>: 2025-12-05 10:12:4</t>
  </si>
  <si>
    <t>EM Team on the way ETA: 10 Mins</t>
  </si>
  <si>
    <t>PCM-20251205-00000518</t>
  </si>
  <si>
    <t>EM Team on the way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</si>
</sst>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22"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9" totalsRowShown="0" headerRowDxfId="79" dataDxfId="78" headerRowBorderDxfId="76" tableBorderDxfId="77" totalsRowBorderDxfId="75">
  <autoFilter ref="A1:L2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8" totalsRowShown="0" headerRowDxfId="46" dataDxfId="45" headerRowBorderDxfId="43" tableBorderDxfId="44" totalsRowBorderDxfId="42">
  <autoFilter ref="A1:L1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333.52493749999849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45996.473363425925</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45996.473363425925</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45996.473363425925</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45996.473363425925</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45996.473363425925</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45996.473363425925</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45996.473363425925</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45996.473363425925</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45996.473363425925</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45996.473363425925</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45996.473363425925</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45996.473363425925</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45996.473363425925</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45996.473363425925</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45996.473363425925</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45996.473363425925</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45996.473363425925</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45996.473363425925</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45996.473363425925</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45996.473363425925</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45996.473363425925</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45996.473363425925</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45996.473363425925</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45996.473363425925</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45996.473363425925</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45996.473363425925</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45996.473363425925</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45996.473363425925</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45996.473363425925</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45996.473363425925</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45996.473363425925</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45996.473363425925</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45996.473363425925</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45996.473363425925</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45996.473363425925</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45996.473363425925</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45996.473363425925</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45996.473363425925</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45996.473363425925</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45996.473363425925</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45996.473363425925</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45996.473363425925</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45996.473363425925</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45996.473363425925</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45996.473363425925</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45996.473363425925</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45996.473363425925</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45996.473363425925</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45996.473363425925</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45996.473363425925</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45996.473363425925</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45996.473363425925</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45996.473363425925</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45996.473363425925</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45996.473363425925</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45996.473363425925</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45996.473363425925</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45996.473363425925</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45996.473363425925</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45996.473363425925</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45996.473363425925</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45996.473363425925</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45996.473363425925</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45996.473363425925</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45996.473363425925</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45996.473363425925</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45996.473363425925</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45996.473363425925</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45996.473363425925</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45996.473363425925</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45996.473363425925</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45996.473363425925</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45996.473363425925</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45996.473363425925</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45996.473363425925</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45996.473363425925</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45996.473363425925</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45996.473363425925</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45996.473363425925</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45996.473363425925</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45996.473363425925</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45996.473363425925</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45996.473363425925</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45996.473363425925</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45996.473363425925</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45996.473363425925</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45996.473363425925</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45996.473363425925</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45996.473363425925</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45996.473363425925</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45996.473363425925</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45996.473363425925</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45996.473363425925</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45996.473363425925</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45996.473363425925</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45996.473363425925</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45996.473363425925</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45996.473363425925</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45996.473363425925</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45996.473363425925</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45996.473363425925</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45996.473363425925</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45996.473363425925</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45996.473363425925</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45996.473363425925</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45996.473363425925</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45996.473363425925</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45996.473363425925</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45996.473363425925</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45996.473363425925</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45996.473363425925</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45996.473363425925</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45996.473363425925</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45996.473363425925</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45996.473363425925</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45996.473363425925</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45996.473363425925</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45996.473363425925</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45996.473363425925</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45996.473363425925</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45996.473363425925</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45996.473363425925</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45996.473363425925</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45996.473363425925</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45996.473363425925</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45996.473363425925</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45996.473363425925</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45996.473363425925</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45996.473363425925</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45996.473363425925</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45996.473363425925</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45996.473363425925</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45996.473363425925</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45996.473363425925</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45996.473363425925</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45996.473363425925</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45996.473363425925</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45996.473363425925</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45996.473363425925</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45996.473363425925</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45996.473363425925</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45996.473363425925</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45996.473363425925</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45996.473363425925</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45996.473363425925</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45996.473363425925</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45996.473363425925</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45996.473363425925</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45996.473363425925</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45996.473363425925</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45996.473363425925</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45996.473363425925</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45996.473363425925</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45996.473363425925</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45996.473363425925</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45996.473363425925</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45996.473363425925</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45996.473363425925</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45996.473363425925</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45996.473363425925</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45996.473363425925</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45996.473363425925</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45996.473363425925</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45996.473363425925</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45996.473363425925</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45996.473363425925</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45996.473363425925</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45996.473363425925</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45996.473363425925</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45996.473363425925</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45996.473363425925</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45996.473363425925</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45996.473363425925</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45996.473363425925</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45996.473363425925</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45996.473363425925</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45996.473363425925</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45996.473363425925</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45996.473363425925</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45996.473363425925</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45996.473363425925</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45996.473363425925</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45996.473363425925</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45996.473363425925</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45996.473363425925</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45996.473363425925</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45996.473363425925</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45996.473363425925</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45996.473363425925</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45996.473363425925</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45996.473363425925</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45996.473363425925</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45996.473363425925</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45996.473363425925</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45996.473363425925</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9"/>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171.47352546296315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12.085944444443157</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24551</v>
      </c>
      <c r="E5" s="97"/>
      <c r="F5" s="98"/>
      <c r="G5" s="99">
        <f ca="1">IFERROR(NOW()-F5,"-")</f>
        <v>45996.473363425925</v>
      </c>
      <c r="H5" s="98">
        <v>45996.464768518519</v>
      </c>
      <c r="I5" s="18" t="str">
        <f>IFERROR(VLOOKUP(D5,DB!A:F,6,0),"")</f>
        <v>SCECO</v>
      </c>
      <c r="J5" s="18" t="str">
        <f>IFERROR(VLOOKUP(D5,DB!A:G,7,0),"")</f>
        <v>Dead</v>
      </c>
      <c r="K5" s="19" t="s">
        <v>39117</v>
      </c>
      <c r="L5" s="18" t="str">
        <f>IFERROR(VLOOKUP(D5,DB!A:I,9,0),"")</f>
        <v>Latis</v>
      </c>
    </row>
    <row r="6" spans="1:12" ht="31.5" customHeight="1">
      <c r="A6" s="96"/>
      <c r="B6" s="18" t="str">
        <f>IFERROR(VLOOKUP(D6,DB!A:K,11,0),"")</f>
        <v/>
      </c>
      <c r="C6" s="18"/>
      <c r="D6" s="18"/>
      <c r="E6" s="97"/>
      <c r="F6" s="98"/>
      <c r="G6" s="99">
        <f ca="1">IFERROR(NOW()-F6,"-")</f>
        <v>45996.473363425925</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45996.473363425925</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45996.473363425925</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45996.473363425925</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45996.473363425925</v>
      </c>
      <c r="H10" s="98"/>
      <c r="I10" s="18" t="str">
        <f>IFERROR(VLOOKUP(D10,DB!A:F,6,0),"")</f>
        <v/>
      </c>
      <c r="J10" s="18" t="str">
        <f>IFERROR(VLOOKUP(D10,DB!A:G,7,0),"")</f>
        <v/>
      </c>
      <c r="K10" s="19"/>
      <c r="L10" s="18" t="str">
        <f>IFERROR(VLOOKUP(D10,DB!A:I,9,0),"")</f>
        <v/>
      </c>
    </row>
    <row r="11" spans="1:12" ht="31.5" customHeight="1">
      <c r="A11" s="96"/>
      <c r="B11" s="151" t="str">
        <f>IFERROR(VLOOKUP(D11,DB!A:K,11,0),"")</f>
        <v/>
      </c>
      <c r="C11" s="18"/>
      <c r="D11" s="18"/>
      <c r="E11" s="18"/>
      <c r="F11" s="98"/>
      <c r="G11" s="99">
        <f ca="1">IFERROR(NOW()-F11,"-")</f>
        <v>45996.473363425925</v>
      </c>
      <c r="H11" s="98"/>
      <c r="I11" s="151" t="str">
        <f>IFERROR(VLOOKUP(D11,DB!A:F,6,0),"")</f>
        <v/>
      </c>
      <c r="J11" s="151" t="str">
        <f>IFERROR(VLOOKUP(D11,DB!A:G,7,0),"")</f>
        <v/>
      </c>
      <c r="K11" s="19"/>
      <c r="L11" s="151" t="str">
        <f>IFERROR(VLOOKUP(D11,DB!A:I,9,0),"")</f>
        <v/>
      </c>
    </row>
    <row r="12" spans="1:12" ht="31.5" customHeight="1">
      <c r="A12" s="96"/>
      <c r="B12" s="151" t="str">
        <f>IFERROR(VLOOKUP(D12,DB!A:K,11,0),"")</f>
        <v/>
      </c>
      <c r="C12" s="18"/>
      <c r="D12" s="18"/>
      <c r="E12" s="18"/>
      <c r="F12" s="98"/>
      <c r="G12" s="99">
        <f ca="1">IFERROR(NOW()-F12,"-")</f>
        <v>45996.473363425925</v>
      </c>
      <c r="H12" s="98"/>
      <c r="I12" s="151" t="str">
        <f>IFERROR(VLOOKUP(D12,DB!A:F,6,0),"")</f>
        <v/>
      </c>
      <c r="J12" s="151" t="str">
        <f>IFERROR(VLOOKUP(D12,DB!A:G,7,0),"")</f>
        <v/>
      </c>
      <c r="K12" s="19"/>
      <c r="L12" s="151" t="str">
        <f>IFERROR(VLOOKUP(D12,DB!A:I,9,0),"")</f>
        <v/>
      </c>
    </row>
    <row r="13" spans="1:12" ht="31.5" customHeight="1">
      <c r="A13" s="96"/>
      <c r="B13" s="151" t="str">
        <f>IFERROR(VLOOKUP(D13,DB!A:K,11,0),"")</f>
        <v/>
      </c>
      <c r="C13" s="18"/>
      <c r="D13" s="18"/>
      <c r="E13" s="18"/>
      <c r="F13" s="98"/>
      <c r="G13" s="99">
        <f ca="1">IFERROR(NOW()-F13,"-")</f>
        <v>45996.473363425925</v>
      </c>
      <c r="H13" s="98"/>
      <c r="I13" s="151" t="str">
        <f>IFERROR(VLOOKUP(D13,DB!A:F,6,0),"")</f>
        <v/>
      </c>
      <c r="J13" s="151" t="str">
        <f>IFERROR(VLOOKUP(D13,DB!A:G,7,0),"")</f>
        <v/>
      </c>
      <c r="K13" s="19"/>
      <c r="L13" s="151" t="str">
        <f>IFERROR(VLOOKUP(D13,DB!A:I,9,0),"")</f>
        <v/>
      </c>
    </row>
    <row r="14" spans="1:12" ht="31.5" customHeight="1">
      <c r="A14" s="96"/>
      <c r="B14" s="151" t="str">
        <f>IFERROR(VLOOKUP(D14,DB!A:K,11,0),"")</f>
        <v/>
      </c>
      <c r="C14" s="18"/>
      <c r="D14" s="18"/>
      <c r="E14" s="18"/>
      <c r="F14" s="98"/>
      <c r="G14" s="99">
        <f ca="1">IFERROR(NOW()-F14,"-")</f>
        <v>45996.473363425925</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45996.473363425925</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45996.473363425925</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45996.473363425925</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45996.473363425925</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45996.473363425925</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45996.473363425925</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45996.473363425925</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45996.473363425925</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45996.473363425925</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45996.473363425925</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45996.473363425925</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45996.473363425925</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45996.473363425925</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45996.473363425925</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45996.473363425925</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45996.473363425925</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45996.473363425925</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45996.473363425925</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45996.473363425925</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45996.473363425925</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45996.473363425925</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45996.473363425925</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45996.473363425925</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45996.473363425925</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45996.473363425925</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45996.473363425925</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45996.473363425925</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45996.473363425925</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45996.473363425925</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45996.473363425925</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45996.473363425925</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45996.473363425925</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45996.473363425925</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45996.473363425925</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45996.473363425925</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45996.473363425925</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45996.473363425925</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45996.473363425925</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45996.473363425925</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45996.473363425925</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45996.473363425925</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45996.473363425925</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45996.473363425925</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45996.473363425925</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45996.473363425925</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45996.473363425925</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45996.473363425925</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45996.473363425925</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45996.473363425925</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45996.473363425925</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45996.473363425925</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45996.473363425925</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45996.473363425925</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45996.473363425925</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45996.473363425925</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45996.473363425925</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45996.473363425925</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45996.473363425925</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45996.473363425925</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45996.473363425925</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45996.473363425925</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45996.473363425925</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45996.473363425925</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45996.473363425925</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45996.473363425925</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45996.473363425925</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45996.473363425925</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45996.473363425925</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45996.473363425925</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45996.473363425925</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45996.473363425925</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45996.473363425925</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45996.473363425925</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45996.473363425925</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45996.473363425925</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45996.473363425925</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45996.473363425925</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45996.473363425925</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45996.473363425925</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45996.473363425925</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45996.473363425925</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45996.473363425925</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45996.473363425925</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45996.473363425925</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45996.473363425925</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45996.473363425925</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45996.473363425925</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45996.473363425925</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45996.473363425925</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45996.473363425925</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45996.473363425925</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45996.473363425925</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45996.473363425925</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45996.473363425925</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45996.473363425925</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45996.473363425925</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45996.473363425925</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45996.473363425925</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45996.473363425925</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45996.473363425925</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45996.473363425925</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45996.473363425925</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45996.473363425925</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45996.473363425925</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45996.473363425925</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45996.473363425925</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45996.473363425925</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45996.473363425925</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45996.473363425925</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45996.473363425925</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45996.473363425925</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45996.473363425925</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45996.473363425925</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45996.473363425925</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45996.473363425925</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45996.473363425925</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45996.473363425925</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45996.473363425925</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45996.473363425925</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45996.473363425925</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45996.473363425925</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45996.473363425925</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45996.473363425925</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45996.473363425925</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45996.473363425925</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45996.473363425925</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45996.473363425925</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45996.473363425925</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45996.473363425925</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45996.473363425925</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45996.473363425925</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45996.473363425925</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45996.473363425925</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45996.473363425925</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45996.473363425925</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45996.473363425925</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45996.473363425925</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45996.473363425925</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45996.473363425925</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45996.473363425925</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45996.473363425925</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45996.473363425925</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45996.473363425925</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45996.473363425925</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45996.473363425925</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45996.473363425925</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45996.473363425925</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45996.473363425925</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45996.473363425925</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45996.473363425925</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45996.473363425925</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45996.473363425925</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45996.473363425925</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45996.473363425925</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45996.473363425925</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45996.473363425925</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45996.473363425925</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45996.473363425925</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45996.473363425925</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45996.473363425925</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45996.473363425925</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45996.473363425925</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45996.473363425925</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45996.473363425925</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45996.473363425925</v>
      </c>
      <c r="H179" s="98"/>
      <c r="I179" s="151" t="str">
        <f>IFERROR(VLOOKUP(D179,DB!A:F,6,0),"")</f>
        <v/>
      </c>
      <c r="J179" s="151" t="str">
        <f>IFERROR(VLOOKUP(D179,DB!A:G,7,0),"")</f>
        <v/>
      </c>
      <c r="K179" s="19"/>
      <c r="L179" s="151" t="str">
        <f>IFERROR(VLOOKUP(D179,DB!A:I,9,0),"")</f>
        <v/>
      </c>
    </row>
    <row r="180" spans="1:12" ht="31.5" customHeight="1">
      <c r="A180" s="152"/>
      <c r="B180" s="153" t="str">
        <f>IFERROR(VLOOKUP(D180,DB!A:K,11,0),"")</f>
        <v/>
      </c>
      <c r="C180" s="154"/>
      <c r="D180" s="154"/>
      <c r="E180" s="154"/>
      <c r="F180" s="155"/>
      <c r="G180" s="156">
        <f ca="1">IFERROR(NOW()-F180,"-")</f>
        <v>45996.473363425925</v>
      </c>
      <c r="H180" s="155"/>
      <c r="I180" s="153" t="str">
        <f>IFERROR(VLOOKUP(D180,DB!A:F,6,0),"")</f>
        <v/>
      </c>
      <c r="J180" s="153" t="str">
        <f>IFERROR(VLOOKUP(D180,DB!A:G,7,0),"")</f>
        <v/>
      </c>
      <c r="K180" s="157"/>
      <c r="L180" s="153" t="str">
        <f>IFERROR(VLOOKUP(D180,DB!A:I,9,0),"")</f>
        <v/>
      </c>
    </row>
    <row r="181" spans="1:12" ht="31.5" customHeight="1">
      <c r="A181" s="96"/>
      <c r="B181" s="151" t="str">
        <f>IFERROR(VLOOKUP(D181,DB!A:K,11,0),"")</f>
        <v/>
      </c>
      <c r="C181" s="18"/>
      <c r="D181" s="18"/>
      <c r="E181" s="18"/>
      <c r="F181" s="98"/>
      <c r="G181" s="99">
        <f ca="1">IFERROR(NOW()-F181,"-")</f>
        <v>45996.473363310186</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45996.473363310186</v>
      </c>
      <c r="H182" s="98"/>
      <c r="I182" s="151" t="str">
        <f>IFERROR(VLOOKUP(D182,DB!A:F,6,0),"")</f>
        <v/>
      </c>
      <c r="J182" s="151" t="str">
        <f>IFERROR(VLOOKUP(D182,DB!A:G,7,0),"")</f>
        <v/>
      </c>
      <c r="K182" s="19"/>
      <c r="L182" s="151" t="str">
        <f>IFERROR(VLOOKUP(D182,DB!A:I,9,0),"")</f>
        <v/>
      </c>
    </row>
    <row r="183" spans="1:12" ht="31.5" customHeight="1">
      <c r="A183" s="96"/>
      <c r="B183" s="151" t="str">
        <f>IFERROR(VLOOKUP(D183,DB!A:K,11,0),"")</f>
        <v/>
      </c>
      <c r="C183" s="18"/>
      <c r="D183" s="18"/>
      <c r="E183" s="18"/>
      <c r="F183" s="98"/>
      <c r="G183" s="99">
        <f ca="1">IFERROR(NOW()-F183,"-")</f>
        <v>45996.473363310186</v>
      </c>
      <c r="H183" s="98"/>
      <c r="I183" s="151" t="str">
        <f>IFERROR(VLOOKUP(D183,DB!A:F,6,0),"")</f>
        <v/>
      </c>
      <c r="J183" s="151" t="str">
        <f>IFERROR(VLOOKUP(D183,DB!A:G,7,0),"")</f>
        <v/>
      </c>
      <c r="K183" s="19"/>
      <c r="L183" s="151" t="str">
        <f>IFERROR(VLOOKUP(D183,DB!A:I,9,0),"")</f>
        <v/>
      </c>
    </row>
    <row r="184" spans="1:12" ht="31.5" customHeight="1">
      <c r="A184" s="96"/>
      <c r="B184" s="151" t="str">
        <f>IFERROR(VLOOKUP(D184,DB!A:K,11,0),"")</f>
        <v/>
      </c>
      <c r="C184" s="18"/>
      <c r="D184" s="18"/>
      <c r="E184" s="18"/>
      <c r="F184" s="98"/>
      <c r="G184" s="99">
        <f ca="1">IFERROR(NOW()-F184,"-")</f>
        <v>45996.473363310186</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45996.473363310186</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45996.473363310186</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45996.473363310186</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45996.473363310186</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45996.473363310186</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45996.473363310186</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45996.473363310186</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45996.473363310186</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45996.473363310186</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45996.473363310186</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45996.473363310186</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45996.473363310186</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45996.473363310186</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45996.473363310186</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45996.473363310186</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45996.473363310186</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45996.473363310186</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45996.473363310186</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45996.473363310186</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45996.473363310186</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45996.473363310186</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45996.473363310186</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45996.473363310186</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45996.473363310186</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45996.473363310186</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45996.473363310186</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45996.473363310186</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45996.473363310186</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45996.473363310186</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45996.473363310186</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45996.473363310186</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45996.473363310186</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45996.473363310186</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45996.473363310186</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45996.473363310186</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45996.473363310186</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45996.473363310186</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45996.473363310186</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45996.473363310186</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45996.473363310186</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45996.473363310186</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45996.473363310186</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45996.473363310186</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45996.473363310186</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45996.473363310186</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45996.473363310186</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45996.473363310186</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45996.473363310186</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45996.473363310186</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45996.473363310186</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45996.473363310186</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45996.473363310186</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45996.473363310186</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45996.473363310186</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45996.473363310186</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45996.473363310186</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45996.473363310186</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45996.473363310186</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45996.473363310186</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45996.473363310186</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45996.473363310186</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45996.473363310186</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45996.473363310186</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45996.473363310186</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45996.473363310186</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45996.473363310186</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45996.473363310186</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45996.473363310186</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45996.473363310186</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45996.473363310186</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45996.473363310186</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45996.473363310186</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45996.473363310186</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45996.473363310186</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45996.473363310186</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45996.473363310186</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45996.473363310186</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45996.473363310186</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45996.473363310186</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45996.473363310186</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45996.473363310186</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45996.473363310186</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45996.473363310186</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45996.473363310186</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45996.473363310186</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45996.473363310186</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45996.473363310186</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45996.473363310186</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45996.473363310186</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45996.473363310186</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45996.473363310186</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45996.473363310186</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45996.473363310186</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45996.473363310186</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45996.473363310186</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45996.473363310186</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45996.473363310186</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45996.473363310186</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45996.473363310186</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45996.473363310186</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45996.473363310186</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45996.473363310186</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45996.473363310186</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45996.473363310186</v>
      </c>
      <c r="H288" s="98"/>
      <c r="I288" s="151" t="str">
        <f>IFERROR(VLOOKUP(D288,DB!A:F,6,0),"")</f>
        <v/>
      </c>
      <c r="J288" s="151" t="str">
        <f>IFERROR(VLOOKUP(D288,DB!A:G,7,0),"")</f>
        <v/>
      </c>
      <c r="K288" s="19"/>
      <c r="L288" s="151" t="str">
        <f>IFERROR(VLOOKUP(D288,DB!A:I,9,0),"")</f>
        <v/>
      </c>
    </row>
    <row r="289" spans="1:12" ht="31.5" customHeight="1">
      <c r="A289" s="152"/>
      <c r="B289" s="153" t="str">
        <f>IFERROR(VLOOKUP(D289,DB!A:K,11,0),"")</f>
        <v/>
      </c>
      <c r="C289" s="154"/>
      <c r="D289" s="154"/>
      <c r="E289" s="154"/>
      <c r="F289" s="155"/>
      <c r="G289" s="156">
        <f ca="1">IFERROR(NOW()-F289,"-")</f>
        <v>45996.473363310186</v>
      </c>
      <c r="H289" s="155"/>
      <c r="I289" s="153" t="str">
        <f>IFERROR(VLOOKUP(D289,DB!A:F,6,0),"")</f>
        <v/>
      </c>
      <c r="J289" s="153" t="str">
        <f>IFERROR(VLOOKUP(D289,DB!A:G,7,0),"")</f>
        <v/>
      </c>
      <c r="K289" s="157"/>
      <c r="L289" s="153" t="str">
        <f>IFERROR(VLOOKUP(D289,DB!A:I,9,0),"")</f>
        <v/>
      </c>
    </row>
  </sheetData>
  <dataValidations count="2">
    <dataValidation allowBlank="1" showInputMessage="1" showErrorMessage="1" sqref="E1" xr:uid="{4D935161-CDD3-4592-B877-3FB59C99E142}"/>
    <dataValidation type="list" allowBlank="1" showInputMessage="1" showErrorMessage="1" sqref="E3:E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45996.473363425925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45996.473363425925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45996.473363425925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45996.473363425925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45996.473363425925</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45996.473363425925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45996.473363425925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45996.473363425925</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45996.473363425925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45996.473363425925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45996.473363425925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45996.473363425925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45996.473363425925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45996.473363425925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45996.473363425925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45996.473363425925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45996.473363425925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45996.473363425925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45996.473363425925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45996.473363425925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45996.473363425925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45996.473363425925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45996.473363425925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45996.473363425925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45996.473363425925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45996.473363425925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45996.473363425925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45996.473363425925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45996.473363425925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45996.473363425925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45996.473363425925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45996.473363425925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45996.473363425925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45996.473363425925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45996.473363425925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45996.473363425925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45996.473363425925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45996.473363425925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45996.473363425925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45996.473363425925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45996.473363425925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45996.473363425925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45996.473363425925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45996.473363425925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45996.473363425925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45996.473363425925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45996.473363425925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45996.473363425925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45996.473363425925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45996.473363425925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45996.473363425925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45996.473363425925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45996.473363425925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45996.473363425925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45996.473363425925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45996.473363425925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45996.473363425925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45996.473363425925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45996.473363425925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45996.473363425925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45996.473363425925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45996.473363425925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45996.473363425925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45996.473363425925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45996.473363425925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45996.473363425925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45996.473363425925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45996.473363425925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45996.473363425925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45996.473363425925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45996.473363425925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45996.473363425925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45996.473363425925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45996.473363425925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45996.473363425925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45996.473363425925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45996.473363425925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45996.473363425925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45996.473363425925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45996.473363425925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45996.473363425925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45996.473363425925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45996.473363425925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45996.473363425925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45996.473363425925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45996.473363425925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45996.473363425925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45996.473363425925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45996.473363425925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45996.473363425925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45996.473363425925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45996.473363425925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45996.473363425925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45996.473363425925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45996.473363425925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45996.473363425925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45996.473363425925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45996.473363425925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45996.473363425925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45996.473363425925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45996.473363425925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45996.473363425925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45996.473363425925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45996.473363425925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45996.473363425925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45996.473363425925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45996.473363425925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45996.473363425925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45996.473363425925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45996.473363425925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45996.473363425925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45996.473363425925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45996.473363425925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45996.473363425925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45996.473363425925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45996.473363425925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45996.473363425925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45996.473363425925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45996.473363425925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45996.473363425925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45996.473363425925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45996.473363425925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45996.473363425925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45996.473363425925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45996.473363425925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45996.473363425925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45996.473363425925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45996.473363425925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45996.473363425925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45996.473363425925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45996.473363425925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45996.473363425925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45996.473363425925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45996.473363425925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45996.473363425925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45996.473363425925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45996.473363425925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45996.473363425925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45996.473363425925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45996.473363425925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45996.473363425925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45996.473363425925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45996.473363425925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45996.473363425925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45996.473363425925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45996.473363425925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45996.473363425925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45996.473363425925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45996.473363425925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45996.473363425925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45996.473363425925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45996.473363425925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45996.473363425925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45996.473363425925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45996.473363425925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45996.473363425925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45996.473363425925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45996.473363425925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45996.473363425925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45996.473363425925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45996.473363425925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45996.473363425925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45996.473363425925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45996.473363425925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45996.473363425925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45996.473363425925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45996.473363425925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45996.473363425925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45996.473363425925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45996.473363425925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45996.473363425925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45996.473363425925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45996.473363425925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45996.473363425925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45996.473363425925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45996.473363425925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45996.473363425925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45996.473363425925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45996.473363425925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45996.473363425925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45996.473363425925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45996.473363425925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45996.473363425925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45996.473363425925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45996.473363425925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45996.473363425925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45996.473363425925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45996.473363425925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45996.473363425925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45996.473363425925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45996.473363425925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45996.473363425925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45996.473363425925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45996.473363425925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45996.473363425925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45996.473363425925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45996.473363425925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45996.473363425925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45996.473363425925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45996.473363425925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45996.473363425925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45996.473363425925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45996.473363425925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45996.473363425925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45996.473363425925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45996.473363425925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45996.473363425925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45996.473363425925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45996.473363425925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45996.473363425925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45996.473363425925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45996.473363425925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45996.473363425925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45996.473363425925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45996.473363425925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45996.473363425925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45996.473363425925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45996.473363425925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45996.473363425925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45996.473363425925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45996.473363425925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45996.473363425925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45996.473363425925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45996.473363425925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45996.473363425925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45996.473363425925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45996.473363425925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45996.473363425925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45996.473363425925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45996.473363425925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45996.473363425925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45996.473363425925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45996.473363425925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45996.473363425925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45996.473363425925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45996.473363425925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45996.473363425925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45996.473363425925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45996.473363425925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45996.473363425925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45996.473363425925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45996.473363425925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45996.473363425925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45996.473363425925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45996.473363425925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45996.473363425925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45996.473363425925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45996.473363425925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45996.473363425925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45996.473363425925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45996.473363425925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45996.473363425925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45996.473363425925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45996.473363425925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45996.473363425925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45996.473363425925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45996.473363425925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45996.473363425925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45996.473363425925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45996.473363425925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45996.473363425925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45996.473363425925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45996.473363425925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45996.473363425925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45996.473363425925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45996.473363425925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45996.473363425925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45996.473363425925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45996.473363425925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45996.473363425925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45996.473363425925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45996.473363425925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45996.473363425925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45996.473363425925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45996.473363425925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45996.473363425925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45996.473363425925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45996.473363425925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45996.473363425925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45996.473363425925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45996.473363425925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45996.473363425925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45996.473363425925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45996.473363425925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45996.473363425925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45996.473363425925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45996.473363425925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45996.473363425925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45996.473363425925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45996.473363425925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45996.473363425925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45996.473363425925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45996.473363425925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45996.473363425925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45996.473363425925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45996.473363425925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45996.473363425925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45996.473363425925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45996.473363425925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45996.473363425925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45996.473363425925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45996.473363425925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45996.473363425925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45996.473363425925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45996.473363425925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45996.473363425925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45996.473363425925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45996.473363425925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45996.473363425925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45996.473363425925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45996.473363425925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45996.473363425925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45996.473363425925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45996.473363425925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45996.473363425925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45996.473363425925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45996.473363425925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45996.473363425925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45996.473363425925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45996.473363425925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45996.473363425925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45996.473363425925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45996.473363425925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45996.473363425925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45996.473363425925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45996.473363425925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45996.473363425925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45996.473363425925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45996.473363425925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45996.473363425925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45996.473363425925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45996.473363425925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45996.473363425925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45996.473363425925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45996.473363425925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45996.473363425925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45996.473363425925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45996.473363425925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45996.473363425925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45996.473363425925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45996.473363425925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45996.473363425925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45996.473363425925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45996.473363425925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45996.473363425925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45996.473363425925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45996.473363425925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45996.473363425925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45996.473363425925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45996.473363425925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45996.473363425925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45996.473363425925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45996.473363425925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45996.473363425925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45996.473363425925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45996.473363425925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45996.473363425925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45996.473363425925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45996.473363425925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45996.473363425925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45996.473363425925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45996.473363425925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45996.473363425925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45996.473363425925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45996.473363425925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45996.473363425925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45996.473363425925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45996.473363425925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45996.473363425925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45996.473363425925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45996.473363425925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45996.473363425925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45996.473363425925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45996.473363425925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45996.473363425925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45996.473363425925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45996.473363425925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45996.473363425925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45996.473363425925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45996.473363425925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45996.473363425925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45996.473363425925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45996.473363425925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45996.473363425925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45996.473363425925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45996.473363425925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45996.473363425925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45996.473363425925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45996.473363425925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45996.473363425925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45996.473363425925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45996.473363425925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45996.473363425925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45996.473363425925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45996.473363425925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45996.473363425925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45996.473363425925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45996.473363425925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45996.473363425925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45996.473363425925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45996.473363425925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45996.473363425925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45996.473363425925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45996.473363425925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45996.473363425925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45996.473363425925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45996.473363425925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45996.473363425925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45996.473363425925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45996.473363425925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45996.473363425925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45996.473363425925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45996.473363425925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45996.473363425925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45996.473363425925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45996.473363425925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45996.473363425925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45996.473363425925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45996.473363425925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45996.473363425925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45996.473363425925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45996.473363425925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45996.473363425925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45996.473363425925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45996.473363425925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45996.473363425925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45996.473363425925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45996.473363425925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45996.473363425925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45996.473363425925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45996.473363425925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45996.473363425925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45996.473363425925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45996.473363425925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45996.473363425925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45996.473363425925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45996.473363425925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45996.473363425925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45996.473363425925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45996.473363425925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45996.473363425925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45996.473363425925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45996.473363425925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45996.473363425925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45996.473363425925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45996.473363425925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45996.473363425925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45996.473363425925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45996.473363425925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45996.473363425925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45996.473363425925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45996.473363425925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45996.473363425925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45996.473363425925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45996.473363425925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45996.473363425925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45996.473363425925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45996.473363425925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45996.473363425925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45996.473363425925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45996.473363425925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45996.473363425925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45996.473363425925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45996.473363425925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45996.473363425925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45996.473363425925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45996.473363425925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45996.473363425925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45996.473363425925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45996.473363425925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45996.473363425925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45996.473363425925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45996.473363425925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45996.473363425925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45996.473363425925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45996.473363425925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45996.473363425925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45996.473363425925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45996.473363425925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45996.473363425925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45996.473363425925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45996.473363425925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45996.473363425925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45996.473363425925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45996.473363425925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45996.473363425925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45996.473363425925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45996.473363425925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45996.473363425925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45996.473363425925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45996.473363425925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45996.473363425925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45996.473363425925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45996.473363425925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45996.473363425925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45996.473363425925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45996.473363425925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45996.473363425925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45996.473363425925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45996.473363425925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45996.473363425925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45996.473363425925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45996.473363425925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45996.473363425925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45996.473363425925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45996.473363425925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45996.473363425925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45996.473363425925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45996.473363425925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45996.473363425925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45996.473363425925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45996.473363425925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45996.473363425925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45996.473363425925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45996.473363425925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45996.473363425925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45996.473363425925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45996.473363425925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45996.473363425925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45996.473363425925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45996.473363425925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45996.473363425925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45996.473363425925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45996.473363425925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45996.473363425925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45996.473363425925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45996.473363425925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45996.473363425925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45996.473363425925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45996.473363425925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45996.473363425925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45996.473363425925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45996.473363425925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45996.473363425925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45996.473363425925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45996.473363425925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45996.473363425925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45996.473363425925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45996.473363425925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45996.473363425925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45996.473363425925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45996.473363425925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45996.473363425925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45996.473363425925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45996.473363425925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45996.473363425925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45996.473363425925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45996.473363425925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45996.473363425925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45996.473363425925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45996.473363425925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45996.473363425925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45996.473363425925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45996.473363425925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45996.473363425925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45996.473363425925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45996.473363425925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45996.473363425925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45996.473363425925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45996.473363425925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45996.473363425925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45996.473363425925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45996.473363425925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45996.473363425925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45996.473363425925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45996.473363425925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45996.473363425925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45996.473363425925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45996.473363425925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45996.473363425925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45996.473363425925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45996.473363425925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45996.473363425925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45996.473363425925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45996.473363425925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45996.473363425925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45996.473363425925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45996.473363425925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45996.473363425925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45996.473363425925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45996.473363425925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45996.473363425925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45996.473363425925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45996.473363425925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45996.473363425925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45996.473363425925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45996.473363425925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45996.473363425925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45996.473363425925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45996.473363425925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45996.473363425925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45996.473363425925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45996.473363425925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45996.473363425925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45996.473363425925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45996.473363425925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45996.473363425925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45996.473363425925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45996.473363425925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45996.473363425925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45996.473363425925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45996.473363425925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45996.473363425925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45996.473363425925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45996.473363425925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45996.473363425925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45996.473363425925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45996.473363425925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45996.473363425925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45996.473363425925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45996.473363425925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45996.473363425925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45996.473363425925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45996.473363425925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45996.473363425925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45996.473363425925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45996.473363425925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45996.473363425925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45996.473363425925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45996.473363425925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45996.473363425925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45996.473363425925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45996.473363425925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45996.473363425925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45996.473363425925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45996.473363425925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45996.473363425925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45996.473363425925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45996.473363425925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45996.473363425925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45996.473363425925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45996.473363425925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45996.473363425925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45996.473363425925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45996.473363425925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45996.473363425925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45996.473363425925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45996.473363425925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45996.473363425925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45996.473363425925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45996.473363425925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45996.473363425925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45996.473363425925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45996.473363425925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45996.473363425925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45996.473363425925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45996.473363425925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45996.473363425925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45996.473363425925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45996.473363425925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45996.473363425925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45996.473363425925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45996.473363425925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45996.473363425925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45996.473363425925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45996.473363425925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45996.473363425925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45996.473363425925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45996.473363425925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45996.473363425925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45996.473363425925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45996.473363425925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45996.473363425925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45996.473363425925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45996.473363425925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45996.473363425925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45996.473363425925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45996.473363425925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45996.473363425925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45996.473363425925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45996.473363425925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45996.473363425925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45996.473363425925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45996.473363425925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45996.473363425925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45996.473363425925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45996.473363425925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45996.473363425925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45996.473363425925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45996.473363425925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45996.473363425925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45996.473363425925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45996.473363425925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45996.473363425925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45996.473363425925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45996.473363425925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45996.473363425925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45996.473363425925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45996.473363425925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45996.473363425925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45996.473363425925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45996.473363425925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45996.473363425925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45996.473363425925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45996.473363425925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45996.473363425925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45996.473363425925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45996.473363425925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45996.473363425925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45996.473363425925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45996.473363425925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45996.473363425925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45996.473363425925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45996.473363425925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45996.473363425925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45996.473363425925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45996.473363425925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45996.473363425925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45996.473363425925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45996.473363425925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45996.473363425925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45996.473363425925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45996.473363425925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45996.473363425925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45996.473363425925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45996.473363425925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45996.473363425925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45996.473363425925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45996.473363425925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45996.473363425925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45996.473363425925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45996.473363425925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45996.473363425925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45996.473363425925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45996.473363425925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45996.473363425925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45996.473363425925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45996.473363425925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45996.473363425925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45996.473363425925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45996.473363425925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45996.473363425925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45996.473363425925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45996.473363425925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45996.473363425925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45996.473363425925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45996.473363425925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45996.473363425925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45996.473363425925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45996.473363425925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45996.473363425925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45996.473363425925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45996.473363425925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45996.473363425925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45996.473363425925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45996.473363425925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45996.473363425925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45996.473363425925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45996.473363425925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45996.473363425925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45996.473363425925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45996.473363425925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45996.473363425925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45996.473363425925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45996.473363425925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45996.473363425925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45996.473363425925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45996.473363425925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45996.473363425925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45996.473363425925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45996.473363425925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45996.473363425925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45996.473363425925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45996.473363425925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45996.473363425925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45996.473363425925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45996.473363425925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45996.473363425925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45996.473363425925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45996.473363425925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45996.473363425925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45996.473363425925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45996.473363425925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45996.473363425925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45996.473363425925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45996.473363425925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45996.473363425925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45996.473363425925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45996.473363425925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45996.473363425925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45996.473363425925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45996.473363425925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45996.473363425925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45996.473363425925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45996.473363425925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45996.473363425925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45996.473363425925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45996.473363425925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45996.473363425925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45996.473363425925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45996.473363425925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45996.473363425925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45996.473363425925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45996.473363425925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45996.473363425925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45996.473363425925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45996.473363425925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45996.473363425925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45996.473363425925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45996.473363425925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45996.473363425925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45996.473363425925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45996.473363425925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45996.473363425925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45996.473363425925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45996.473363425925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45996.473363425925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45996.473363425925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45996.473363425925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45996.473363425925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45996.473363425925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45996.473363425925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45996.473363425925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45996.473363425925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45996.473363425925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45996.473363425925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45996.473363425925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45996.473363425925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45996.473363425925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45996.473363425925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45996.473363425925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45996.473363425925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45996.473363425925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45996.473363425925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45996.473363425925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45996.473363425925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45996.473363425925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45996.473363425925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45996.473363425925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45996.473363425925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45996.473363425925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45996.473363425925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45996.473363425925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45996.473363425925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45996.473363425925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45996.473363425925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45996.473363425925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45996.473363425925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45996.473363425925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45996.473363425925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45996.473363425925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45996.473363425925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45996.473363425925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45996.473363425925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45996.473363425925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45996.473363425925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45996.473363425925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45996.473363425925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45996.473363425925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45996.473363425925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45996.473363425925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45996.473363425925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45996.473363425925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45996.473363425925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45996.473363425925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45996.473363425925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45996.473363425925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45996.473363425925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45996.473363425925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45996.473363425925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45996.473363425925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45996.473363425925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45996.473363425925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45996.473363425925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45996.473363425925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45996.473363425925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45996.473363425925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45996.473363425925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45996.473363425925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45996.473363425925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45996.473363425925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45996.473363425925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45996.473363425925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45996.473363425925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45996.473363425925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45996.473363425925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45996.473363425925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45996.473363425925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45996.473363425925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45996.473363425925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45996.473363425925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45996.473363425925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45996.473363425925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45996.473363425925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45996.473363425925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45996.473363425925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45996.473363425925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45996.473363425925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45996.473363425925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45996.473363425925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45996.473363425925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45996.473363425925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45996.473363425925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45996.473363425925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45996.473363425925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45996.473363425925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45996.473363425925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45996.473363425925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45996.473363425925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45996.473363425925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45996.473363425925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45996.473363425925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45996.473363425925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45996.473363425925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45996.473363425925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45996.473363425925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45996.473363425925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45996.473363425925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45996.473363425925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45996.473363425925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45996.473363425925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45996.473363425925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45996.473363425925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45996.473363425925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45996.473363425925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45996.473363425925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45996.473363425925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45996.473363425925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45996.473363425925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45996.473363425925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45996.473363425925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45996.473363425925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45996.473363425925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292.99264583332842</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12</v>
      </c>
      <c r="D3" s="87" t="s">
        <v>35328</v>
      </c>
      <c r="E3" s="90" t="s">
        <v>39121</v>
      </c>
      <c r="F3" s="91">
        <v>45996.45716435185</v>
      </c>
      <c r="G3" s="92">
        <f t="shared" ref="G3:G14" ca="1" si="0">IFERROR(NOW()-F3,"")</f>
        <v>1.6199074074393138E-2</v>
      </c>
      <c r="H3" s="91">
        <v>45996.450266203705</v>
      </c>
      <c r="I3" s="108" t="str">
        <f>IFERROR(VLOOKUP(D3,DB!A:F,6,0),"")</f>
        <v>SCECO</v>
      </c>
      <c r="J3" s="108" t="str">
        <f>IFERROR(VLOOKUP(D3,DB!A:G,7,0),"")</f>
        <v>Good</v>
      </c>
      <c r="K3" s="93" t="s">
        <v>39122</v>
      </c>
      <c r="L3" s="87" t="str">
        <f>IFERROR(VLOOKUP(D3,DB!A:I,9,0),"")</f>
        <v>Latis</v>
      </c>
    </row>
    <row r="4" spans="1:16" ht="15" customHeight="1">
      <c r="A4" s="108"/>
      <c r="B4" s="108" t="str">
        <f>IFERROR(VLOOKUP(D4,DB!A:K,11,0),"")</f>
        <v/>
      </c>
      <c r="C4" s="89"/>
      <c r="D4" s="87"/>
      <c r="E4" s="90"/>
      <c r="F4" s="91"/>
      <c r="G4" s="92">
        <f t="shared" ca="1" si="0"/>
        <v>45996.473363425925</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45996.473363425925</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45996.473363425925</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45996.473363425925</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45996.473363425925</v>
      </c>
      <c r="H8" s="91"/>
      <c r="I8" s="108" t="str">
        <f>IFERROR(VLOOKUP(D8,DB!A:F,6,0),"")</f>
        <v/>
      </c>
      <c r="J8" s="108" t="str">
        <f>IFERROR(VLOOKUP(D8,DB!A:G,7,0),"")</f>
        <v/>
      </c>
      <c r="K8" s="93"/>
      <c r="L8" s="87" t="str">
        <f>IFERROR(VLOOKUP(D8,DB!A:I,9,0),"")</f>
        <v/>
      </c>
    </row>
    <row r="9" spans="1:16" ht="15" customHeight="1">
      <c r="A9" s="108"/>
      <c r="B9" s="108" t="str">
        <f>IFERROR(VLOOKUP(D9,DB!A:K,11,0),"")</f>
        <v/>
      </c>
      <c r="C9" s="89"/>
      <c r="D9" s="150"/>
      <c r="E9" s="90"/>
      <c r="F9" s="91"/>
      <c r="G9" s="92">
        <f t="shared" ca="1" si="0"/>
        <v>45996.473363425925</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45996.473363425925</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45996.473363425925</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45996.473363425925</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45996.473363425925</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45996.473363425925</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ref="G15:G78" ca="1" si="1">IFERROR(NOW()-F15,"")</f>
        <v>45996.473363425925</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45996.473363425925</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45996.473363425925</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45996.473363425925</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45996.473363425925</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45996.473363425925</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45996.473363425925</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45996.473363425925</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45996.473363425925</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45996.473363425925</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45996.473363425925</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45996.473363425925</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45996.473363425925</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45996.473363425925</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45996.473363425925</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45996.473363425925</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45996.473363425925</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45996.473363425925</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45996.473363425925</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45996.473363425925</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45996.473363425925</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45996.473363425925</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45996.473363425925</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45996.473363425925</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45996.473363425925</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45996.473363425925</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45996.473363425925</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45996.473363425925</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45996.473363425925</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45996.473363425925</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45996.473363425925</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45996.473363425925</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45996.473363425925</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45996.473363425925</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45996.473363425925</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45996.473363425925</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45996.473363425925</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45996.473363425925</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45996.473363425925</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45996.473363425925</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45996.473363425925</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45996.473363425925</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45996.473363425925</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45996.473363425925</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45996.473363425925</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45996.473363425925</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45996.473363425925</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45996.473363425925</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45996.473363425925</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45996.473363425925</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45996.473363425925</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45996.473363425925</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45996.473363425925</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45996.473363425925</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45996.473363425925</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45996.473363425925</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45996.473363425925</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45996.473363425925</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45996.473363425925</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45996.473363425925</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45996.473363425925</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45996.473363425925</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45996.473363425925</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45996.473363425925</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ref="G79:G142" ca="1" si="2">IFERROR(NOW()-F79,"")</f>
        <v>45996.473363425925</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45996.473363425925</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45996.473363425925</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45996.473363425925</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45996.473363425925</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45996.473363425925</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45996.473363425925</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45996.473363425925</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45996.473363425925</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45996.473363425925</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45996.473363425925</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45996.473363425925</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45996.473363425925</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45996.473363425925</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45996.473363425925</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45996.473363425925</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45996.473363425925</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45996.473363425925</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45996.473363425925</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45996.473363425925</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45996.473363425925</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45996.473363425925</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45996.473363425925</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45996.473363425925</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45996.473363425925</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45996.473363425925</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45996.473363425925</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45996.473363425925</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45996.473363425925</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45996.473363425925</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45996.473363425925</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45996.473363425925</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45996.473363425925</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45996.473363425925</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45996.473363425925</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45996.473363425925</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45996.473363425925</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45996.473363425925</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45996.473363425925</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45996.473363425925</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45996.473363425925</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45996.473363425925</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45996.473363425925</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45996.473363425925</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45996.473363425925</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45996.473363425925</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45996.473363425925</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45996.473363425925</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45996.473363425925</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45996.473363425925</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45996.473363425925</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45996.473363425925</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45996.473363425925</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45996.473363425925</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45996.473363425925</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45996.473363425925</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45996.473363425925</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45996.473363425925</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45996.473363425925</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45996.473363425925</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45996.473363425925</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45996.473363425925</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45996.473363425925</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45996.473363425925</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ref="G143:G188" ca="1" si="3">IFERROR(NOW()-F143,"")</f>
        <v>45996.473363425925</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45996.473363425925</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45996.473363425925</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45996.473363425925</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45996.473363425925</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45996.473363425925</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45996.473363425925</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45996.473363425925</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45996.473363425925</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45996.473363425925</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45996.473363425925</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45996.473363425925</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45996.473363425925</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45996.473363425925</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45996.473363425925</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45996.473363425925</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45996.473363425925</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45996.473363425925</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45996.473363425925</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45996.473363425925</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45996.473363425925</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45996.473363425925</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45996.473363425925</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45996.473363425925</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45996.473363425925</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45996.473363425925</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45996.473363425925</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45996.473363425925</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45996.473363425925</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45996.473363425925</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45996.473363425925</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45996.473363425925</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45996.473363425925</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45996.473363425925</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45996.473363425925</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45996.473363425925</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45996.473363425925</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45996.473363425925</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45996.473363425925</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45996.473363425925</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45996.473363425925</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45996.473363425925</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45996.473363425925</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45996.473363425925</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45996.473363425925</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45996.473363425925</v>
      </c>
      <c r="H188" s="91"/>
      <c r="I188" s="108" t="str">
        <f>IFERROR(VLOOKUP(D188,DB!A:F,6,0),"")</f>
        <v/>
      </c>
      <c r="J188" s="108" t="str">
        <f>IFERROR(VLOOKUP(D188,DB!A:G,7,0),"")</f>
        <v/>
      </c>
      <c r="K188" s="93"/>
      <c r="L188" s="87" t="str">
        <f>IFERROR(VLOOKUP(D188,DB!A:I,9,0),"")</f>
        <v/>
      </c>
    </row>
  </sheetData>
  <dataValidations count="2">
    <dataValidation allowBlank="1" showInputMessage="1" showErrorMessage="1" sqref="E1" xr:uid="{A4F81451-56CC-4543-9497-104C4E44EE4B}"/>
    <dataValidation type="list" allowBlank="1" showInputMessage="1" showErrorMessage="1" sqref="E2:E1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39123</v>
      </c>
      <c r="B2" s="37" t="str">
        <f>IFERROR(VLOOKUP(D2,DB!A:K,11,0),"")</f>
        <v>R5</v>
      </c>
      <c r="C2" s="37">
        <v>3</v>
      </c>
      <c r="D2" s="101" t="s">
        <v>36085</v>
      </c>
      <c r="E2" s="37" t="s">
        <v>39106</v>
      </c>
      <c r="F2" s="38">
        <v>45891.832060185188</v>
      </c>
      <c r="G2" s="103">
        <f ca="1">IFERROR(NOW()-F2,"")</f>
        <v>104.64130324073631</v>
      </c>
      <c r="H2" s="38">
        <v>45891.790393518517</v>
      </c>
      <c r="I2" s="37" t="str">
        <f>IFERROR(VLOOKUP(D2,DB!A:F,6,0),"")</f>
        <v>Generator-SG</v>
      </c>
      <c r="J2" s="37" t="str">
        <f>IFERROR(VLOOKUP(D2,DB!A:G,7,0),"")</f>
        <v>Vandalized</v>
      </c>
      <c r="K2" s="37" t="s">
        <v>39124</v>
      </c>
      <c r="L2" s="37" t="str">
        <f>IFERROR(VLOOKUP(D2,DB!A:I,9,0),"")</f>
        <v>Latis</v>
      </c>
      <c r="M2" s="100"/>
    </row>
    <row r="3" spans="1:13" s="39" customFormat="1" ht="30.75">
      <c r="A3" s="37" t="s">
        <v>39125</v>
      </c>
      <c r="B3" s="37" t="str">
        <f>IFERROR(VLOOKUP(D3,DB!A:K,11,0),"")</f>
        <v>R5</v>
      </c>
      <c r="C3" s="37">
        <v>1</v>
      </c>
      <c r="D3" s="37" t="s">
        <v>33407</v>
      </c>
      <c r="E3" s="37" t="s">
        <v>39109</v>
      </c>
      <c r="F3" s="38">
        <v>45926.188877314817</v>
      </c>
      <c r="G3" s="103">
        <f t="shared" ref="G3" ca="1" si="0">IFERROR(NOW()-F3,"")</f>
        <v>70.284486111107981</v>
      </c>
      <c r="H3" s="38">
        <v>45926.158159722225</v>
      </c>
      <c r="I3" s="37" t="str">
        <f>IFERROR(VLOOKUP(D3,DB!A:F,6,0),"")</f>
        <v>SCECO</v>
      </c>
      <c r="J3" s="37" t="str">
        <f>IFERROR(VLOOKUP(D3,DB!A:G,7,0),"")</f>
        <v>Good</v>
      </c>
      <c r="K3" s="37" t="s">
        <v>39126</v>
      </c>
      <c r="L3" s="37" t="str">
        <f>IFERROR(VLOOKUP(D3,DB!A:I,9,0),"")</f>
        <v>Latis</v>
      </c>
      <c r="M3" s="100"/>
    </row>
    <row r="4" spans="1:13" s="39" customFormat="1" ht="39.75" customHeight="1">
      <c r="A4" s="104" t="s">
        <v>39127</v>
      </c>
      <c r="B4" s="104" t="str">
        <f>IFERROR(VLOOKUP(D4,DB!A:K,11,0),"")</f>
        <v>R5</v>
      </c>
      <c r="C4" s="104">
        <v>1</v>
      </c>
      <c r="D4" s="104" t="s">
        <v>34832</v>
      </c>
      <c r="E4" s="104" t="s">
        <v>39109</v>
      </c>
      <c r="F4" s="105">
        <v>45948.661111111112</v>
      </c>
      <c r="G4" s="106">
        <f t="shared" ref="G4" ca="1" si="1">IFERROR(NOW()-F4,"")</f>
        <v>47.812252314812213</v>
      </c>
      <c r="H4" s="105">
        <v>45948.661111111112</v>
      </c>
      <c r="I4" s="104" t="str">
        <f>IFERROR(VLOOKUP(D4,DB!A:F,6,0),"")</f>
        <v>SCECO</v>
      </c>
      <c r="J4" s="104" t="str">
        <f>IFERROR(VLOOKUP(D4,DB!A:G,7,0),"")</f>
        <v>Dead</v>
      </c>
      <c r="K4" s="104" t="s">
        <v>39128</v>
      </c>
      <c r="L4" s="104" t="str">
        <f>IFERROR(VLOOKUP(D4,DB!A:I,9,0),"")</f>
        <v>Latis</v>
      </c>
    </row>
    <row r="5" spans="1:13" s="39" customFormat="1" ht="30.75">
      <c r="A5" s="104" t="s">
        <v>39129</v>
      </c>
      <c r="B5" s="104" t="str">
        <f>IFERROR(VLOOKUP(D5,DB!A:K,11,0),"")</f>
        <v>R5</v>
      </c>
      <c r="C5" s="104">
        <v>1</v>
      </c>
      <c r="D5" s="104" t="s">
        <v>36592</v>
      </c>
      <c r="E5" s="104" t="s">
        <v>39106</v>
      </c>
      <c r="F5" s="105">
        <v>45981.373298611114</v>
      </c>
      <c r="G5" s="106">
        <f ca="1">IFERROR(NOW()-F5,"")</f>
        <v>15.100064814811049</v>
      </c>
      <c r="H5" s="133">
        <v>45981.360798611109</v>
      </c>
      <c r="I5" s="104" t="str">
        <f>IFERROR(VLOOKUP(D5,DB!A:F,6,0),"")</f>
        <v>SCECO</v>
      </c>
      <c r="J5" s="104" t="str">
        <f>IFERROR(VLOOKUP(D5,DB!A:G,7,0),"")</f>
        <v>Dead</v>
      </c>
      <c r="K5" s="104" t="s">
        <v>39130</v>
      </c>
      <c r="L5" s="104" t="str">
        <f>IFERROR(VLOOKUP(D5,DB!A:I,9,0),"")</f>
        <v>Latis</v>
      </c>
    </row>
    <row r="6" spans="1:13">
      <c r="A6" s="37" t="s">
        <v>39131</v>
      </c>
      <c r="B6" s="37" t="str">
        <f>IFERROR(VLOOKUP(D6,DB!A:K,11,0),"")</f>
        <v>R5</v>
      </c>
      <c r="C6" s="37">
        <v>1</v>
      </c>
      <c r="D6" s="104" t="s">
        <v>38105</v>
      </c>
      <c r="E6" s="104" t="s">
        <v>39106</v>
      </c>
      <c r="F6" s="38">
        <v>45996.438043981485</v>
      </c>
      <c r="G6" s="132">
        <f t="shared" ref="G6:G26" ca="1" si="2">IFERROR(NOW()-F6,"")</f>
        <v>3.5319444439664949E-2</v>
      </c>
      <c r="H6" s="38" t="s">
        <v>39132</v>
      </c>
      <c r="I6" s="37" t="str">
        <f>IFERROR(VLOOKUP(D6,DB!A:F,6,0),"")</f>
        <v>SCECO</v>
      </c>
      <c r="J6" s="37" t="str">
        <f>IFERROR(VLOOKUP(D6,DB!A:G,7,0),"")</f>
        <v>Dead</v>
      </c>
      <c r="K6" s="37" t="s">
        <v>39133</v>
      </c>
      <c r="L6" s="37" t="str">
        <f>IFERROR(VLOOKUP(D6,DB!A:I,9,0),"")</f>
        <v>Latis</v>
      </c>
    </row>
    <row r="7" spans="1:13">
      <c r="A7" s="158" t="s">
        <v>39134</v>
      </c>
      <c r="B7" s="37" t="str">
        <f>IFERROR(VLOOKUP(D7,DB!A:K,11,0),"")</f>
        <v>R5</v>
      </c>
      <c r="C7" s="37">
        <v>1</v>
      </c>
      <c r="D7" s="37" t="s">
        <v>35993</v>
      </c>
      <c r="E7" s="104" t="s">
        <v>39106</v>
      </c>
      <c r="F7" s="38">
        <v>45996.469814814816</v>
      </c>
      <c r="G7" s="132">
        <f t="shared" ca="1" si="2"/>
        <v>3.5486111082718708E-3</v>
      </c>
      <c r="H7" s="38">
        <v>45996.464259259257</v>
      </c>
      <c r="I7" s="37" t="str">
        <f>IFERROR(VLOOKUP(D7,DB!A:F,6,0),"")</f>
        <v>Generator-SG</v>
      </c>
      <c r="J7" s="37" t="str">
        <f>IFERROR(VLOOKUP(D7,DB!A:G,7,0),"")</f>
        <v>Vandalized</v>
      </c>
      <c r="K7" s="37" t="s">
        <v>39135</v>
      </c>
      <c r="L7" s="37" t="str">
        <f>IFERROR(VLOOKUP(D7,DB!A:I,9,0),"")</f>
        <v>Latis</v>
      </c>
    </row>
    <row r="8" spans="1:13">
      <c r="A8" s="37"/>
      <c r="B8" s="37" t="str">
        <f>IFERROR(VLOOKUP(D8,DB!A:K,11,0),"")</f>
        <v/>
      </c>
      <c r="C8" s="37"/>
      <c r="D8" s="37"/>
      <c r="E8" s="37"/>
      <c r="F8" s="38"/>
      <c r="G8" s="132">
        <f t="shared" ca="1" si="2"/>
        <v>45996.473363425925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45996.473363425925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45996.473363425925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45996.473363425925</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45996.473363425925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45996.473363425925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45996.473363425925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45996.473363425925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45996.473363425925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45996.473363425925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45996.473363425925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45996.473363425925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45996.473363425925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45996.473363425925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45996.473363425925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45996.473363425925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45996.473363425925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45996.473363425925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45996.473363425925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45996.473363425925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45996.473363425925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45996.473363425925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45996.473363425925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45996.473363425925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45996.473363425925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45996.473363425925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45996.473363425925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45996.473363425925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45996.473363425925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45996.473363425925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45996.473363425925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45996.473363425925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45996.473363425925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45996.473363425925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45996.473363425925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45996.473363425925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45996.473363425925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45996.473363425925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45996.473363425925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45996.473363425925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45996.473363425925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45996.473363425925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45996.473363425925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45996.473363425925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45996.473363425925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45996.473363425925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45996.473363425925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45996.473363425925</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45996.473363425925</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45996.473363425925</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45996.473363425925</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45996.473363425925</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45996.473363425925</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45996.473363425925</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45996.473363425925</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45996.473363425925</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45996.473363425925</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45996.473363425925</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45996.473363425925</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45996.473363425925</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45996.473363425925</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45996.473363425925</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45996.473363425925</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45996.473363425925</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45996.473363425925</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45996.473363425925</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45996.473363425925</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45996.473363425925</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45996.473363425925</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45996.473363425925</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45996.473363425925</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45996.473363425925</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45996.473363425925</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45996.473363425925</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45996.473363425925</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45996.473363425925</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45996.473363425925</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45996.473363425925</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45996.473363425925</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45996.473363425925</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45996.473363425925</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45996.473363425925</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45996.473363425925</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45996.473363425925</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45996.473363425925</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45996.473363425925</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45996.473363425925</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45996.473363425925</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45996.473363425925</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45996.473363425925</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45996.473363425925</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45996.473363425925</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45996.473363425925</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45996.473363425925</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45996.473363425925</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45996.473363425925</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45996.473363425925</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45996.473363425925</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45996.473363425925</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45996.473363425925</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45996.473363425925</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45996.473363425925</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45996.473363425925</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45996.473363425925</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45996.473363425925</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45996.473363425925</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45996.473363425925</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45996.473363425925</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45996.473363425925</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45996.473363425925</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45996.473363425925</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45996.473363425925</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45996.473363425925</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45996.473363425925</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45996.473363425925</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45996.473363425925</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45996.473363425925</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45996.473363425925</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45996.473363425925</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45996.473363425925</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45996.473363425925</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45996.473363425925</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45996.473363425925</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45996.473363425925</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45996.473363425925</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45996.473363425925</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45996.473363425925</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45996.473363425925</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45996.473363425925</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45996.473363425925</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45996.473363425925</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45996.473363425925</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45996.473363425925</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45996.473363425925</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45996.473363425925</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45996.473363425925</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45996.473363425925</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45996.473363425925</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45996.473363425925</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45996.473363425925</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45996.473363425925</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45996.473363425925</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45996.473363425925</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45996.473363425925</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45996.473363425925</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45996.473363425925</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45996.473363425925</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45996.473363425925</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45996.473363425925</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45996.473363425925</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45996.473363425925</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45996.473363425925</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45996.473363425925</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45996.473363425925</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45996.473363425925</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45996.473363425925</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45996.473363425925</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45996.473363425925</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45996.473363425925</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45996.473363425925</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45996.473363425925</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45996.473363425925</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45996.473363425925</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45996.473363425925</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45996.473363425925</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45996.473363425925</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45996.473363425925</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45996.473363425925</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45996.473363425925</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45996.473363425925</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45996.473363425925</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45996.473363425925</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45996.473363425925</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45996.473363425925</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45996.473363425925</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45996.473363425925</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45996.473363425925</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45996.473363425925</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45996.473363425925</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45996.473363425925</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45996.473363425925</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45996.473363425925</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45996.473363425925</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45996.473363425925</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45996.473363425925</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45996.473363425925</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45996.473363425925</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45996.473363425925</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45996.473363425925</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45996.473363425925</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45996.473363425925</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45996.473363425925</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45996.473363425925</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45996.473363425925</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45996.473363425925</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45996.473363425925</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45996.473363425925</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45996.473363425925</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45996.473363425925</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45996.473363425925</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45996.473363425925</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45996.473363425925</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45996.473363425925</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45996.473363425925</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45996.473363425925</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45996.473363425925</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45996.473363425925</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45996.473363425925</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45996.473363425925</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45996.473363425925</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45996.473363425925</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45996.473363425925</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45996.473363425925</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45996.473363425925</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45996.473363425925</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45996.473363425925</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45996.473363425925</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45996.473363425925</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45996.473363425925</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45996.473363425925</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45996.473363425925</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45996.473363425925</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45996.473363425925</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45996.473363425925</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45996.473363425925</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45996.473363425925</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45996.473363425925</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45996.473363425925</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45996.473363425925</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45996.473363425925</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45996.473363425925</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45996.473363425925</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45996.473363425925</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45996.473363425925</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45996.473363425925</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45996.473363425925</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45996.473363425925</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45996.473363425925</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45996.473363425925</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45996.473363425925</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45996.473363425925</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45996.473363425925</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45996.473363425925</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45996.473363425925</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45996.473363425925</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45996.473363425925</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45996.473363425925</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45996.473363425925</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45996.473363425925</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45996.473363425925</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45996.473363425925</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45996.473363425925</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45996.473363425925</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45996.473363425925</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45996.473363425925</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45996.473363425925</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45996.473363425925</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45996.473363425925</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45996.473363425925</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45996.473363425925</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45996.473363425925</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45996.473363425925</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45996.473363425925</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45996.473363425925</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45996.473363425925</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45996.473363425925</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45996.473363425925</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45996.473363425925</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45996.473363425925</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45996.473363425925</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45996.473363425925</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45996.473363425925</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45996.473363425925</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45996.473363425925</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45996.473363425925</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45996.473363425925</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45996.473363425925</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45996.473363425925</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45996.473363425925</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45996.473363425925</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45996.473363425925</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45996.473363425925</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45996.473363425925</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45996.473363425925</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45996.473363425925</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45996.473363425925</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45996.473363425925</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45996.473363425925</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45996.473363425925</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45996.473363425925</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45996.473363425925</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45996.473363425925</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45996.473363425925</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45996.473363425925</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45996.473363425925</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45996.473363425925</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45996.473363425925</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45996.473363425925</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45996.473363425925</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45996.473363425925</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45996.473363425925</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45996.473363425925</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45996.473363425925</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45996.473363425925</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45996.473363425925</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45996.473363425925</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45996.473363425925</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45996.473363425925</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45996.473363425925</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45996.473363425925</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45996.473363425925</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45996.473363425925</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45996.473363425925</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45996.473363425925</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45996.473363425925</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45996.473363425925</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45996.473363425925</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45996.473363425925</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45996.473363425925</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45996.473363425925</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45996.473363425925</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45996.473363425925</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45996.473363425925</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45996.473363425925</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45996.473363425925</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45996.473363425925</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45996.473363425925</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45996.473363425925</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45996.473363425925</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45996.473363425925</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45996.473363425925</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45996.473363425925</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45996.473363425925</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45996.473363425925</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45996.473363425925</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45996.473363425925</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45996.473363425925</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45996.473363425925</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45996.473363425925</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45996.473363425925</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45996.473363425925</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45996.473363425925</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45996.473363425925</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45996.473363425925</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45996.473363425925</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45996.473363425925</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45996.473363425925</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45996.473363425925</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45996.473363425925</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45996.473363425925</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45996.473363425925</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45996.473363425925</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45996.473363425925</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45996.473363425925</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45996.473363425925</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45996.473363425925</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45996.473363425925</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45996.473363425925</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45996.473363425925</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45996.473363425925</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45996.473363425925</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45996.473363425925</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45996.473363425925</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45996.473363425925</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45996.473363425925</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45996.473363425925</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45996.473363425925</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45996.473363425925</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45996.473363425925</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45996.473363425925</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45996.473363425925</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45996.473363425925</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45996.473363425925</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45996.473363425925</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45996.473363425925</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45996.473363425925</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45996.473363425925</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45996.473363425925</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45996.473363425925</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45996.473363425925</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45996.473363425925</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45996.473363425925</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45996.473363425925</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45996.473363425925</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45996.473363425925</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45996.473363425925</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45996.473363425925</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45996.473363425925</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45996.473363425925</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45996.473363425925</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45996.473363425925</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45996.473363425925</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45996.473363425925</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45996.473363425925</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45996.473363425925</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45996.473363425925</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45996.473363425925</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45996.473363425925</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45996.473363425925</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45996.473363425925</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45996.473363425925</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45996.473363425925</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45996.473363425925</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45996.473363425925</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45996.473363425925</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45996.473363425925</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45996.473363425925</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45996.473363425925</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45996.473363425925</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45996.473363425925</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45996.473363425925</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45996.473363425925</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45996.473363425925</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45996.473363425925</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45996.473363425925</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45996.473363425925</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45996.473363425925</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45996.473363425925</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45996.473363425925</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45996.473363425925</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45996.473363425925</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45996.473363425925</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45996.473363425925</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45996.473363425925</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45996.473363425925</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45996.473363425925</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45996.473363425925</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45996.473363425925</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45996.473363425925</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45996.473363425925</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45996.473363425925</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45996.473363425925</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45996.473363425925</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45996.473363425925</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45996.473363425925</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45996.473363425925</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45996.473363425925</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45996.473363425925</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45996.473363425925</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45996.473363425925</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45996.473363425925</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45996.473363425925</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45996.473363425925</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45996.473363425925</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45996.473363425925</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45996.473363425925</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45996.473363425925</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45996.473363425925</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45996.473363425925</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45996.473363425925</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45996.473363425925</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45996.473363425925</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45996.473363425925</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45996.473363425925</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45996.473363425925</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45996.473363425925</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45996.473363425925</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45996.473363425925</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45996.473363425925</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45996.473363425925</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45996.473363425925</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45996.473363425925</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45996.473363425925</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45996.473363425925</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45996.473363425925</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45996.473363425925</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45996.473363425925</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45996.473363425925</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45996.473363425925</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45996.473363425925</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45996.473363425925</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45996.473363425925</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2025-12-05T08:23:49Z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