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74" documentId="120_S{2AC9BD13-BADA-5192-A53E-5A8FF88502F6}" xr6:coauthVersionLast="47" xr6:coauthVersionMax="47" xr10:uidLastSave="{5FF8B054-65E5-4A90-9007-2E2C369804B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<sst xmlns="http://schemas.openxmlformats.org/spreadsheetml/2006/main" count="180281" uniqueCount="39125">
  <si>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</si>
  <si>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</si>
  <si>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</si>
  <si>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</si>
  <si>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</si>
  <si>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</si>
  <si>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</si>
  <si>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</si>
  <si>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</si>
  <si>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</si>
  <si>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</si>
  <si>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</si>
  <si>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</si>
  <si>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</si>
  <si>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</si>
  <si>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</si>
  <si>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</si>
  <si>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</si>
  <si>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</si>
  <si>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</si>
  <si>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</si>
  <si>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</si>
  <si>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</si>
  <si>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</si>
  <si>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</si>
  <si>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</si>
  <si>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</si>
  <si>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</si>
  <si>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</si>
  <si>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</si>
  <si>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</si>
  <si>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</si>
  <si>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</si>
  <si>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</si>
  <si>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</si>
  <si>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</si>
  <si>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</si>
  <si>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</si>
  <si>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</si>
  <si>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</si>
  <si>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</si>
  <si>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</si>
  <si>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</si>
  <si>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</si>
  <si>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</si>
  <si>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</si>
  <si>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</si>
  <si>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</si>
  <si>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</si>
  <si>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</si>
  <si>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</si>
  <si>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</si>
  <si>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</si>
  <si>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</si>
  <si>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</si>
  <si>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</si>
  <si>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</si>
  <si>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</si>
  <si>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</si>
  <si>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</si>
  <si>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</si>
  <si>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</si>
  <si>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</si>
  <si>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</si>
  <si>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</si>
  <si>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</si>
  <si>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</si>
  <si>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</si>
  <si>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</si>
  <si>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</si>
  <si>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</si>
  <si>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</si>
  <si>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</si>
  <si>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</si>
  <si>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</si>
  <si>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</si>
  <si>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</si>
  <si>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</si>
  <si>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</si>
  <si>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</si>
  <si>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</si>
  <si>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</si>
  <si>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</si>
  <si>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</si>
  <si>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</si>
  <si>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</si>
  <si>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</si>
  <si>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</si>
  <si>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</si>
  <si>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</si>
  <si>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</si>
  <si>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</si>
  <si>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</si>
  <si>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</si>
  <si>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</si>
  <si>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</si>
  <si>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</si>
  <si>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</si>
  <si>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</si>
  <si>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</si>
  <si>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</si>
  <si>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</si>
  <si>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</si>
  <si>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</si>
  <si>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</si>
  <si>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</si>
  <si>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</si>
  <si>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</si>
  <si>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</si>
  <si>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</si>
  <si>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</si>
  <si>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</si>
  <si>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</si>
  <si>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</si>
  <si>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</si>
  <si>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</si>
  <si>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</si>
  <si>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</si>
  <si>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</si>
  <si>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</si>
  <si>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</si>
  <si>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</si>
  <si>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</si>
  <si>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</si>
  <si>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</si>
  <si>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</si>
  <si>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</si>
  <si>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</si>
  <si>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</si>
  <si>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</si>
  <si>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</si>
  <si>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</si>
  <si>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</si>
  <si>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</si>
  <si>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</si>
  <si>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</si>
  <si>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</si>
  <si>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</si>
  <si>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</si>
  <si>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</si>
  <si>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</si>
  <si>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</si>
  <si>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</si>
  <si>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</si>
  <si>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</si>
  <si>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</si>
  <si>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</si>
  <si>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</si>
  <si>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</si>
  <si>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</si>
  <si>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</si>
  <si>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</si>
  <si>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</si>
  <si>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</si>
  <si>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</si>
  <si>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</si>
  <si>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</si>
  <si>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</si>
  <si>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</si>
  <si>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</si>
  <si>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</si>
  <si>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</si>
  <si>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</si>
  <si>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</si>
  <si>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</si>
  <si>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</si>
  <si>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</si>
  <si>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</si>
  <si>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</si>
  <si>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</si>
  <si>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</si>
  <si>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</si>
  <si>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</si>
  <si>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</si>
  <si>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</si>
  <si>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</si>
  <si>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</si>
  <si>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</si>
  <si>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</si>
  <si>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</si>
  <si>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</si>
  <si>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</si>
  <si>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</si>
  <si>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</si>
  <si>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</si>
  <si>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</si>
  <si>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</si>
  <si>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</si>
  <si>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</si>
  <si>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</si>
  <si>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</si>
  <si>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</si>
  <si>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</si>
  <si>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</si>
  <si>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</si>
  <si>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</si>
  <si>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</si>
  <si>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</si>
  <si>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</si>
  <si>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</si>
  <si>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</si>
  <si>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</si>
  <si>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</si>
  <si>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</si>
  <si>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</si>
  <si>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</si>
  <si>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</si>
  <si>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</si>
  <si>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</si>
  <si>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</si>
  <si>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</si>
  <si>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</si>
  <si>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</si>
  <si>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</si>
  <si>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</si>
  <si>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</si>
  <si>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</si>
  <si>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</si>
  <si>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</si>
  <si>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</si>
  <si>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</si>
  <si>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</si>
  <si>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</si>
  <si>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</si>
  <si>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</si>
  <si>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</si>
  <si>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</si>
  <si>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</si>
  <si>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</si>
  <si>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</si>
  <si>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</si>
  <si>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</si>
  <si>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</si>
  <si>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</si>
  <si>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</si>
  <si>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</si>
  <si>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</si>
  <si>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</si>
  <si>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</si>
  <si>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</si>
  <si>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</si>
  <si>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</si>
  <si>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</si>
  <si>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</si>
  <si>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</si>
  <si>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</si>
  <si>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</si>
  <si>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</si>
  <si>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</si>
  <si>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</si>
  <si>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</si>
  <si>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</si>
  <si>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</si>
  <si>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</si>
  <si>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</si>
  <si>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</si>
  <si>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</si>
  <si>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</si>
  <si>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</si>
  <si>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</si>
  <si>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</si>
  <si>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</si>
  <si>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</si>
  <si>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</si>
  <si>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</si>
  <si>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</si>
  <si>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</si>
  <si>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</si>
  <si>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</si>
  <si>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</si>
  <si>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</si>
  <si>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</si>
  <si>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</si>
  <si>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</si>
  <si>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</si>
  <si>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</si>
  <si>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</si>
  <si>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</si>
  <si>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</si>
  <si>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</si>
  <si>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</si>
  <si>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</si>
  <si>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</si>
  <si>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</si>
  <si>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</si>
  <si>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</si>
  <si>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</si>
  <si>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</si>
  <si>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</si>
  <si>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</si>
  <si>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</si>
  <si>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</si>
  <si>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</si>
  <si>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</si>
  <si>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</si>
  <si>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</si>
  <si>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</si>
  <si>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</si>
  <si>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</si>
  <si>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</si>
  <si>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</si>
  <si>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</si>
  <si>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</si>
  <si>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</si>
  <si>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</si>
  <si>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</si>
  <si>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</si>
  <si>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</si>
  <si>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</si>
  <si>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</si>
  <si>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</si>
  <si>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</si>
  <si>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</si>
  <si>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</si>
  <si>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</si>
  <si>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</si>
  <si>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</si>
  <si>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</si>
  <si>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</si>
  <si>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</si>
  <si>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</si>
  <si>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</si>
  <si>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</si>
  <si>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</si>
  <si>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</si>
  <si>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</si>
  <si>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</si>
  <si>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</si>
  <si>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</si>
  <si>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</si>
  <si>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</si>
  <si>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</si>
  <si>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</si>
  <si>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</si>
  <si>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</si>
  <si>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</si>
  <si>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</si>
  <si>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</si>
  <si>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</si>
  <si>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</si>
  <si>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</si>
  <si>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</si>
  <si>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</si>
  <si>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</si>
  <si>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</si>
  <si>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</si>
  <si>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</si>
  <si>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</si>
  <si>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</si>
  <si>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</si>
  <si>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</si>
  <si>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</si>
  <si>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</si>
  <si>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</si>
  <si>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</si>
  <si>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</si>
  <si>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</si>
  <si>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</si>
  <si>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</si>
  <si>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</si>
  <si>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</si>
  <si>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</si>
  <si>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</si>
  <si>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</si>
  <si>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</si>
  <si>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</si>
  <si>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</si>
  <si>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</si>
  <si>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</si>
  <si>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</si>
  <si>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</si>
  <si>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</si>
  <si>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</si>
  <si>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</si>
  <si>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</si>
  <si>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</si>
  <si>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</si>
  <si>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</si>
  <si>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</si>
  <si>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</si>
  <si>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</si>
  <si>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</si>
  <si>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</si>
  <si>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</si>
  <si>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</si>
  <si>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</si>
  <si>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</si>
  <si>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</si>
  <si>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</si>
  <si>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</si>
  <si>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</si>
  <si>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</si>
  <si>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</si>
  <si>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</si>
  <si>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</si>
  <si>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</si>
  <si>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</si>
  <si>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</si>
  <si>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</si>
  <si>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</si>
  <si>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</si>
  <si>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</si>
  <si>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</si>
  <si>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</si>
  <si>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</si>
  <si>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</si>
  <si>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</si>
  <si>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</si>
  <si>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</si>
  <si>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</si>
  <si>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</si>
  <si>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</si>
  <si>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</si>
  <si>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</si>
  <si>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</si>
  <si>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</si>
  <si>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</si>
  <si>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</si>
  <si>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</si>
  <si>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</si>
  <si>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</si>
  <si>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</si>
  <si>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</si>
  <si>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</si>
  <si>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</si>
  <si>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</si>
  <si>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</si>
  <si>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</si>
  <si>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</si>
  <si>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</si>
  <si>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</si>
  <si>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</si>
  <si>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</si>
  <si>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</si>
  <si>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</si>
  <si>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</si>
  <si>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</si>
  <si>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</si>
  <si>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</si>
  <si>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</si>
  <si>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</si>
  <si>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</si>
  <si>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</si>
  <si>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</si>
  <si>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</si>
  <si>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</si>
  <si>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</si>
  <si>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</si>
  <si>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</si>
  <si>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</si>
  <si>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</si>
  <si>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</si>
  <si>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</si>
  <si>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</si>
  <si>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</si>
  <si>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</si>
  <si>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</si>
  <si>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</si>
  <si>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</si>
  <si>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</si>
  <si>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</si>
  <si>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</si>
  <si>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</si>
  <si>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</si>
  <si>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</si>
  <si>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</si>
  <si>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</si>
  <si>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</si>
  <si>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</si>
  <si>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</si>
  <si>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</si>
  <si>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</si>
  <si>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</si>
  <si>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</si>
  <si>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</si>
  <si>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</si>
  <si>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</si>
  <si>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</si>
  <si>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</si>
  <si>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</si>
  <si>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</si>
  <si>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</si>
  <si>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</si>
  <si>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</si>
  <si>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</si>
  <si>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</si>
  <si>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</si>
  <si>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</si>
  <si>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</si>
  <si>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</si>
  <si>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</si>
  <si>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</si>
  <si>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</si>
  <si>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</si>
  <si>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</si>
  <si>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</si>
  <si>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</si>
  <si>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</si>
  <si>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</si>
  <si>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</si>
  <si>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</si>
  <si>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</si>
  <si>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</si>
  <si>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</si>
  <si>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</si>
  <si>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</si>
  <si>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</si>
  <si>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</si>
  <si>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</si>
  <si>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</si>
  <si>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</si>
  <si>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</si>
  <si>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</si>
  <si>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</si>
  <si>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</si>
  <si>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</si>
  <si>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</si>
  <si>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</si>
  <si>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</si>
  <si>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</si>
  <si>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</si>
  <si>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</si>
  <si>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</si>
  <si>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</si>
  <si>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</si>
  <si>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</si>
  <si>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</si>
  <si>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</si>
  <si>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</si>
  <si>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</si>
  <si>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</si>
  <si>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</si>
  <si>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</si>
  <si>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</si>
  <si>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</si>
  <si>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</si>
  <si>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</si>
  <si>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</si>
  <si>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</si>
  <si>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</si>
  <si>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</si>
  <si>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</si>
  <si>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</si>
  <si>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</si>
  <si>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</si>
  <si>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</si>
  <si>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</si>
  <si>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</si>
  <si>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</si>
  <si>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</si>
  <si>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</si>
  <si>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</si>
  <si>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</si>
  <si>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</si>
  <si>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</si>
  <si>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</si>
  <si>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</si>
  <si>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</si>
  <si>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</si>
  <si>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</si>
  <si>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</si>
  <si>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</si>
  <si>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</si>
  <si>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</si>
  <si>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</si>
  <si>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</si>
  <si>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</si>
  <si>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</si>
  <si>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</si>
  <si>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</si>
  <si>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</si>
  <si>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</si>
  <si>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</si>
  <si>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</si>
  <si>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</si>
  <si>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</si>
  <si>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</si>
  <si>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</si>
  <si>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</si>
  <si>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</si>
  <si>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</si>
  <si>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</si>
  <si>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</si>
  <si>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</si>
  <si>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</si>
  <si>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</si>
  <si>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</si>
  <si>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</si>
  <si>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</si>
  <si>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</si>
  <si>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</si>
  <si>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</si>
  <si>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</si>
  <si>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</si>
  <si>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</si>
  <si>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</si>
  <si>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</si>
  <si>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</si>
  <si>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</si>
  <si>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</si>
  <si>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</si>
  <si>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</si>
  <si>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</si>
  <si>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</si>
  <si>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</si>
  <si>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</si>
  <si>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</si>
  <si>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</si>
  <si>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</si>
  <si>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</si>
  <si>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</si>
  <si>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</si>
  <si>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</si>
  <si>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</si>
  <si>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</si>
  <si>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</si>
  <si>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</si>
  <si>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</si>
  <si>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</si>
  <si>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</si>
  <si>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</si>
  <si>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</si>
  <si>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</si>
  <si>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</si>
  <si>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</si>
  <si>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</si>
  <si>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</si>
  <si>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</si>
  <si>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</si>
  <si>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</si>
  <si>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</si>
  <si>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</si>
  <si>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</si>
  <si>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</si>
  <si>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</si>
  <si>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</si>
  <si>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</si>
  <si>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</si>
  <si>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</si>
  <si>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</si>
  <si>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</si>
  <si>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</si>
  <si>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</si>
  <si>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</si>
  <si>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</si>
  <si>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</si>
  <si>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</si>
  <si>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</si>
  <si>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</si>
  <si>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</si>
  <si>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</si>
  <si>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</si>
  <si>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</si>
  <si>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</si>
  <si>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</si>
  <si>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</si>
  <si>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</si>
  <si>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</si>
  <si>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</si>
  <si>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</si>
  <si>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</si>
  <si>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</si>
  <si>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</si>
  <si>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</si>
  <si>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</si>
  <si>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</si>
  <si>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</si>
  <si>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</si>
  <si>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</si>
  <si>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</si>
  <si>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</si>
  <si>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</si>
  <si>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</si>
  <si>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</si>
  <si>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</si>
  <si>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</si>
  <si>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</si>
  <si>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</si>
  <si>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</si>
  <si>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</si>
  <si>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</si>
  <si>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</si>
  <si>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</si>
  <si>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</si>
  <si>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</si>
  <si>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</si>
  <si>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</si>
  <si>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</si>
  <si>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</si>
  <si>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</si>
  <si>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</si>
  <si>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</si>
  <si>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</si>
  <si>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</si>
  <si>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</si>
  <si>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</si>
  <si>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</si>
  <si>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</si>
  <si>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</si>
  <si>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</si>
  <si>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</si>
  <si>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</si>
  <si>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</si>
  <si>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</si>
  <si>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</si>
  <si>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</si>
  <si>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</si>
  <si>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</si>
  <si>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</si>
  <si>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</si>
  <si>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</si>
  <si>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</si>
  <si>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</si>
  <si>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</si>
  <si>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</si>
  <si>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</si>
  <si>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</si>
  <si>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</si>
  <si>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</si>
  <si>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</si>
  <si>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</si>
  <si>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</si>
  <si>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</si>
  <si>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</si>
  <si>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</si>
  <si>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</si>
  <si>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</si>
  <si>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</si>
  <si>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</si>
  <si>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</si>
  <si>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</si>
  <si>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</si>
  <si>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</si>
  <si>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</si>
  <si>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</si>
  <si>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</si>
  <si>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</si>
  <si>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</si>
  <si>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</si>
  <si>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</si>
  <si>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</si>
  <si>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</si>
  <si>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</si>
  <si>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</si>
  <si>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</si>
  <si>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</si>
  <si>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</si>
  <si>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</si>
  <si>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</si>
  <si>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</si>
  <si>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</si>
  <si>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</si>
  <si>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</si>
  <si>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</si>
  <si>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</si>
  <si>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</si>
  <si>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</si>
  <si>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</si>
  <si>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</si>
  <si>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</si>
  <si>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</si>
  <si>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</si>
  <si>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</si>
  <si>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</si>
  <si>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</si>
  <si>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</si>
  <si>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</si>
  <si>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</si>
  <si>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</si>
  <si>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</si>
  <si>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</si>
  <si>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</si>
  <si>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</si>
  <si>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</si>
  <si>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</si>
  <si>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</si>
  <si>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</si>
  <si>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</si>
  <si>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</si>
  <si>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</si>
  <si>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</si>
  <si>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</si>
  <si>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</si>
  <si>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</si>
  <si>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</si>
  <si>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</si>
  <si>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</si>
  <si>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</si>
  <si>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</si>
  <si>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</si>
  <si>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</si>
  <si>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</si>
  <si>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</si>
  <si>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</si>
  <si>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</si>
  <si>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</si>
  <si>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</si>
  <si>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</si>
  <si>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</si>
  <si>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</si>
  <si>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</si>
  <si>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</si>
  <si>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</si>
  <si>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</si>
  <si>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</si>
  <si>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</si>
  <si>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</si>
  <si>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</si>
  <si>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</si>
  <si>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</si>
  <si>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</si>
  <si>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</si>
  <si>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</si>
  <si>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</si>
  <si>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</si>
  <si>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</si>
  <si>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</si>
  <si>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</si>
  <si>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</si>
  <si>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</si>
  <si>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</si>
  <si>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</si>
  <si>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</si>
  <si>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</si>
  <si>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</si>
  <si>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</si>
  <si>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</si>
  <si>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</si>
  <si>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</si>
  <si>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</si>
  <si>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</si>
  <si>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</si>
  <si>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</si>
  <si>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</si>
  <si>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</si>
  <si>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</si>
  <si>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</si>
  <si>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</si>
  <si>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</si>
  <si>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</si>
  <si>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</si>
  <si>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</si>
  <si>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</si>
  <si>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</si>
  <si>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</si>
  <si>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</si>
  <si>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</si>
  <si>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</si>
  <si>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</si>
  <si>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</si>
  <si>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</si>
  <si>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</si>
  <si>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</si>
  <si>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</si>
  <si>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</si>
  <si>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</si>
  <si>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</si>
  <si>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</si>
  <si>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</si>
  <si>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</si>
  <si>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</si>
  <si>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</si>
  <si>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</si>
  <si>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</si>
  <si>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</si>
  <si>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</si>
  <si>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</si>
  <si>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</si>
  <si>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</si>
  <si>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</si>
  <si>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</si>
  <si>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</si>
  <si>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</si>
  <si>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</si>
  <si>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</si>
  <si>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</si>
  <si>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</si>
  <si>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</si>
  <si>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</si>
  <si>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</si>
  <si>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</si>
  <si>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</si>
  <si>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</si>
  <si>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</si>
  <si>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</si>
  <si>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</si>
  <si>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</si>
  <si>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</si>
  <si>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</si>
  <si>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</si>
  <si>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</si>
  <si>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</si>
  <si>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</si>
  <si>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</si>
  <si>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</si>
  <si>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</si>
  <si>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</si>
  <si>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</si>
  <si>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</si>
  <si>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</si>
  <si>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</si>
  <si>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</si>
  <si>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</si>
  <si>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</si>
  <si>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</si>
  <si>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</si>
  <si>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</si>
  <si>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</si>
  <si>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</si>
  <si>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</si>
  <si>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</si>
  <si>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</si>
  <si>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</si>
  <si>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</si>
  <si>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</si>
  <si>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</si>
  <si>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</si>
  <si>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</si>
  <si>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</si>
  <si>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</si>
  <si>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</si>
  <si>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</si>
  <si>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</si>
  <si>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</si>
  <si>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</si>
  <si>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</si>
  <si>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</si>
  <si>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</si>
  <si>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</si>
  <si>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</si>
  <si>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</si>
  <si>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</si>
  <si>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</si>
  <si>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</si>
  <si>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</si>
  <si>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</si>
  <si>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</si>
  <si>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</si>
  <si>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</si>
  <si>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</si>
  <si>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</si>
  <si>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</si>
  <si>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</si>
  <si>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</si>
  <si>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</si>
  <si>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</si>
  <si>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</si>
  <si>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</si>
  <si>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</si>
  <si>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</si>
  <si>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</si>
  <si>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</si>
  <si>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</si>
  <si>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</si>
  <si>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</si>
  <si>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</si>
  <si>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</si>
  <si>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</si>
  <si>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</si>
  <si>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</si>
  <si>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</si>
  <si>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</si>
  <si>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</si>
  <si>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</si>
  <si>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</si>
  <si>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</si>
  <si>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</si>
  <si>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</si>
  <si>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</si>
  <si>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</si>
  <si>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</si>
  <si>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</si>
  <si>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</si>
  <si>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</si>
  <si>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</si>
  <si>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</si>
  <si>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</si>
  <si>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</si>
  <si>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</si>
  <si>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</si>
  <si>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</si>
  <si>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</si>
  <si>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</si>
  <si>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</si>
  <si>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</si>
  <si>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</si>
  <si>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</si>
  <si>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</si>
  <si>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</si>
  <si>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</si>
  <si>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</si>
  <si>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</si>
  <si>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</si>
  <si>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</si>
  <si>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</si>
  <si>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</si>
  <si>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</si>
  <si>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</si>
  <si>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</si>
  <si>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</si>
  <si>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</si>
  <si>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</si>
  <si>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</si>
  <si>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</si>
  <si>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</si>
  <si>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</si>
  <si>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</si>
  <si>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</si>
  <si>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</si>
  <si>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</si>
  <si>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</si>
  <si>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</si>
  <si>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</si>
  <si>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</si>
  <si>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</si>
  <si>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</si>
  <si>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</si>
  <si>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</si>
  <si>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</si>
  <si>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</si>
  <si>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</si>
  <si>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</si>
  <si>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</si>
  <si>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</si>
  <si>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</si>
  <si>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</si>
  <si>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</si>
  <si>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</si>
  <si>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</si>
  <si>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</si>
  <si>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</si>
  <si>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</si>
  <si>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</si>
  <si>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</si>
  <si>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</si>
  <si>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</si>
  <si>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</si>
  <si>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</si>
  <si>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</si>
  <si>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</si>
  <si>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</si>
  <si>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</si>
  <si>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</si>
  <si>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</si>
  <si>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</si>
  <si>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</si>
  <si>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</si>
  <si>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</si>
  <si>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</si>
  <si>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</si>
  <si>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</si>
  <si>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</si>
  <si>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</si>
  <si>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</si>
  <si>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</si>
  <si>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</si>
  <si>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</si>
  <si>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</si>
  <si>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</si>
  <si>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</si>
  <si>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</si>
  <si>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</si>
  <si>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</si>
  <si>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</si>
  <si>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</si>
  <si>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</si>
  <si>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</si>
  <si>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</si>
  <si>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</si>
  <si>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</si>
  <si>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</si>
  <si>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</si>
  <si>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</si>
  <si>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</si>
  <si>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</si>
  <si>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</si>
  <si>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</si>
  <si>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</si>
  <si>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</si>
  <si>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</si>
  <si>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</si>
  <si>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</si>
  <si>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</si>
  <si>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</si>
  <si>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</si>
  <si>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</si>
  <si>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</si>
  <si>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</si>
  <si>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</si>
  <si>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</si>
  <si>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</si>
  <si>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</si>
  <si>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</si>
  <si>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</si>
  <si>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</si>
  <si>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</si>
  <si>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</si>
  <si>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</si>
  <si>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</si>
  <si>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</si>
  <si>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</si>
  <si>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</si>
  <si>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</si>
  <si>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</si>
  <si>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</si>
  <si>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</si>
  <si>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</si>
  <si>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</si>
  <si>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</si>
  <si>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</si>
  <si>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</si>
  <si>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</si>
  <si>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</si>
  <si>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</si>
  <si>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</si>
  <si>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</si>
  <si>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</si>
  <si>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</si>
  <si>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</si>
  <si>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</si>
  <si>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</si>
  <si>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</si>
  <si>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</si>
  <si>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</si>
  <si>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</si>
  <si>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</si>
  <si>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</si>
  <si>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</si>
  <si>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</si>
  <si>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</si>
  <si>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</si>
  <si>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</si>
  <si>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</si>
  <si>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</si>
  <si>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</si>
  <si>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</si>
  <si>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</si>
  <si>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</si>
  <si>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</si>
  <si>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</si>
  <si>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</si>
  <si>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</si>
  <si>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</si>
  <si>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</si>
  <si>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</si>
  <si>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</si>
  <si>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</si>
  <si>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</si>
  <si>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</si>
  <si>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</si>
  <si>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</si>
  <si>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</si>
  <si>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</si>
  <si>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</si>
  <si>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</si>
  <si>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</si>
  <si>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</si>
  <si>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</si>
  <si>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</si>
  <si>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</si>
  <si>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</si>
  <si>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</si>
  <si>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</si>
  <si>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</si>
  <si>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</si>
  <si>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</si>
  <si>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</si>
  <si>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</si>
  <si>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</si>
  <si>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</si>
  <si>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</si>
  <si>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</si>
  <si>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</si>
  <si>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</si>
  <si>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</si>
  <si>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</si>
  <si>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</si>
  <si>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</si>
  <si>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</si>
  <si>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</si>
  <si>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</si>
  <si>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</si>
  <si>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</si>
  <si>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</si>
  <si>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</si>
  <si>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</si>
  <si>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</si>
  <si>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</si>
  <si>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</si>
  <si>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</si>
  <si>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</si>
  <si>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</si>
  <si>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</si>
  <si>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</si>
  <si>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</si>
  <si>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</si>
  <si>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</si>
  <si>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</si>
  <si>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</si>
  <si>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</si>
  <si>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</si>
  <si>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</si>
  <si>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</si>
  <si>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</si>
  <si>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</si>
  <si>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</si>
  <si>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</si>
  <si>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</si>
  <si>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</si>
  <si>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</si>
  <si>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</si>
  <si>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</si>
  <si>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</si>
  <si>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</si>
  <si>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</si>
  <si>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</si>
  <si>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</si>
  <si>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</si>
  <si>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</si>
  <si>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</si>
  <si>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</si>
  <si>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</si>
  <si>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</si>
  <si>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</si>
  <si>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</si>
  <si>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</si>
  <si>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</si>
  <si>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</si>
  <si>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</si>
  <si>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</si>
  <si>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</si>
  <si>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</si>
  <si>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</si>
  <si>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</si>
  <si>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</si>
  <si>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</si>
  <si>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</si>
  <si>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</si>
  <si>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</si>
  <si>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</si>
  <si>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</si>
  <si>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</si>
  <si>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</si>
  <si>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</si>
  <si>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</si>
  <si>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</si>
  <si>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</si>
  <si>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</si>
  <si>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</si>
  <si>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</si>
  <si>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</si>
  <si>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</si>
  <si>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</si>
  <si>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</si>
  <si>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</si>
  <si>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</si>
  <si>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</si>
  <si>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</si>
  <si>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</si>
  <si>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</si>
  <si>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</si>
  <si>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</si>
  <si>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</si>
  <si>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</si>
  <si>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</si>
  <si>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</si>
  <si>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</si>
  <si>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</si>
  <si>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</si>
  <si>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</si>
  <si>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</si>
  <si>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</si>
  <si>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</si>
  <si>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</si>
  <si>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</si>
  <si>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</si>
  <si>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</si>
  <si>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</si>
  <si>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</si>
  <si>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</si>
  <si>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</si>
  <si>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</si>
  <si>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</si>
  <si>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</si>
  <si>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</si>
  <si>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</si>
  <si>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</si>
  <si>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</si>
  <si>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</si>
  <si>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</si>
  <si>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</si>
  <si>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</si>
  <si>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</si>
  <si>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</si>
  <si>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</si>
  <si>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</si>
  <si>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</si>
  <si>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</si>
  <si>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</si>
  <si>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</si>
  <si>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</si>
  <si>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</si>
  <si>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</si>
  <si>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</si>
  <si>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</si>
  <si>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</si>
  <si>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</si>
  <si>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</si>
  <si>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</si>
  <si>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</si>
  <si>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</si>
  <si>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</si>
  <si>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</si>
  <si>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</si>
  <si>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</si>
  <si>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</si>
  <si>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</si>
  <si>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</si>
  <si>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</si>
  <si>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</si>
  <si>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</si>
  <si>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</si>
  <si>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</si>
  <si>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</si>
  <si>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</si>
  <si>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</si>
  <si>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</si>
  <si>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</si>
  <si>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</si>
  <si>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</si>
  <si>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</si>
  <si>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</si>
  <si>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</si>
  <si>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</si>
  <si>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</si>
  <si>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</si>
  <si>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</si>
  <si>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</si>
  <si>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</si>
  <si>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</si>
  <si>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</si>
  <si>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</si>
  <si>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</si>
  <si>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</si>
  <si>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</si>
  <si>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</si>
  <si>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</si>
  <si>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</si>
  <si>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</si>
  <si>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</si>
  <si>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</si>
  <si>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</si>
  <si>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</si>
  <si>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</si>
  <si>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</si>
  <si>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</si>
  <si>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</si>
  <si>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</si>
  <si>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</si>
  <si>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</si>
  <si>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</si>
  <si>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</si>
  <si>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</si>
  <si>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</si>
  <si>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</si>
  <si>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</si>
  <si>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</si>
  <si>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</si>
  <si>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</si>
  <si>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</si>
  <si>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</si>
  <si>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</si>
  <si>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</si>
  <si>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</si>
  <si>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</si>
  <si>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</si>
  <si>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</si>
  <si>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</si>
  <si>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</si>
  <si>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</si>
  <si>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</si>
  <si>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</si>
  <si>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</si>
  <si>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</si>
  <si>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</si>
  <si>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</si>
  <si>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</si>
  <si>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</si>
  <si>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</si>
  <si>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</si>
  <si>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</si>
  <si>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</si>
  <si>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</si>
  <si>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</si>
  <si>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</si>
  <si>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</si>
  <si>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</si>
  <si>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</si>
  <si>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</si>
  <si>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</si>
  <si>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</si>
  <si>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</si>
  <si>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</si>
  <si>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</si>
  <si>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</si>
  <si>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</si>
  <si>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</si>
  <si>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</si>
  <si>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</si>
  <si>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</si>
  <si>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</si>
  <si>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</si>
  <si>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</si>
  <si>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</si>
  <si>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</si>
  <si>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</si>
  <si>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</si>
  <si>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</si>
  <si>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</si>
  <si>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</si>
  <si>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</si>
  <si>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</si>
  <si>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</si>
  <si>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</si>
  <si>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</si>
  <si>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</si>
  <si>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</si>
  <si>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</si>
  <si>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</si>
  <si>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</si>
  <si>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</si>
  <si>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</si>
  <si>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</si>
  <si>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</si>
  <si>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</si>
  <si>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</si>
  <si>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</si>
  <si>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</si>
  <si>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</si>
  <si>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</si>
  <si>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</si>
  <si>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</si>
  <si>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</si>
  <si>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</si>
  <si>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</si>
  <si>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</si>
  <si>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</si>
  <si>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</si>
  <si>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</si>
  <si>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</si>
  <si>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</si>
  <si>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</si>
  <si>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</si>
  <si>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</si>
  <si>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</si>
  <si>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</si>
  <si>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</si>
  <si>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</si>
  <si>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</si>
  <si>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</si>
  <si>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</si>
  <si>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</si>
  <si>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</si>
  <si>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</si>
  <si>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</si>
  <si>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</si>
  <si>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</si>
  <si>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</si>
  <si>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</si>
  <si>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</si>
  <si>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</si>
  <si>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</si>
  <si>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</si>
  <si>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</si>
  <si>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</si>
  <si>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</si>
  <si>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</si>
  <si>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</si>
  <si>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</si>
  <si>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</si>
  <si>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</si>
  <si>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</si>
  <si>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</si>
  <si>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</si>
  <si>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</si>
  <si>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</si>
  <si>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</si>
  <si>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</si>
  <si>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</si>
  <si>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</si>
  <si>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</si>
  <si>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</si>
  <si>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</si>
  <si>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</si>
  <si>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</si>
  <si>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</si>
  <si>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</si>
  <si>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</si>
  <si>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</si>
  <si>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</si>
  <si>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</si>
  <si>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</si>
  <si>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</si>
  <si>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</si>
  <si>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</si>
  <si>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</si>
  <si>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</si>
  <si>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</si>
  <si>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</si>
  <si>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</si>
  <si>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</si>
  <si>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</si>
  <si>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</si>
  <si>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</si>
  <si>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</si>
  <si>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</si>
  <si>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</si>
  <si>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</si>
  <si>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</si>
  <si>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</si>
  <si>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</si>
  <si>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</si>
  <si>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</si>
  <si>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</si>
  <si>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</si>
  <si>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</si>
  <si>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</si>
  <si>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</si>
  <si>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</si>
  <si>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</si>
  <si>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</si>
  <si>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</si>
  <si>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</si>
  <si>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</si>
  <si>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</si>
  <si>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</si>
  <si>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</si>
  <si>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</si>
  <si>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</si>
  <si>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</si>
  <si>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</si>
  <si>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</si>
  <si>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</si>
  <si>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</si>
  <si>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</si>
  <si>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</si>
  <si>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</si>
  <si>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</si>
  <si>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</si>
  <si>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</si>
  <si>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</si>
  <si>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</si>
  <si>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</si>
  <si>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</si>
  <si>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</si>
  <si>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</si>
  <si>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</si>
  <si>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</si>
  <si>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</si>
  <si>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</si>
  <si>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</si>
  <si>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</si>
  <si>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</si>
  <si>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</si>
  <si>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</si>
  <si>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</si>
  <si>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</si>
  <si>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</si>
  <si>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</si>
  <si>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</si>
  <si>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</si>
  <si>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</si>
  <si>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</si>
  <si>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</si>
  <si>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</si>
  <si>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</si>
  <si>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</si>
  <si>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</si>
  <si>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</si>
  <si>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</si>
  <si>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</si>
  <si>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</si>
  <si>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</si>
  <si>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</si>
  <si>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</si>
  <si>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</si>
  <si>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</si>
  <si>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</si>
  <si>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</si>
  <si>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</si>
  <si>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</si>
  <si>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</si>
  <si>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</si>
  <si>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</si>
  <si>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</si>
  <si>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</si>
  <si>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</si>
  <si>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</si>
  <si>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</si>
  <si>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</si>
  <si>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</si>
  <si>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</si>
  <si>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</si>
  <si>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</si>
  <si>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</si>
  <si>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</si>
  <si>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</si>
  <si>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</si>
  <si>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</si>
  <si>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</si>
  <si>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</si>
  <si>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</si>
  <si>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</si>
  <si>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</si>
  <si>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</si>
  <si>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</si>
  <si>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</si>
  <si>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</si>
  <si>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</si>
  <si>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</si>
  <si>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</si>
  <si>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</si>
  <si>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</si>
  <si>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</si>
  <si>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</si>
  <si>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</si>
  <si>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</si>
  <si>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</si>
  <si>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</si>
  <si>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</si>
  <si>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</si>
  <si>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</si>
  <si>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</si>
  <si>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</si>
  <si>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</si>
  <si>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</si>
  <si>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</si>
  <si>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</si>
  <si>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</si>
  <si>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</si>
  <si>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</si>
  <si>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</si>
  <si>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</si>
  <si>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</si>
  <si>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</si>
  <si>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</si>
  <si>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</si>
  <si>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</si>
  <si>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</si>
  <si>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</si>
  <si>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</si>
  <si>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</si>
  <si>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</si>
  <si>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</si>
  <si>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</si>
  <si>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</si>
  <si>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</si>
  <si>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</si>
  <si>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</si>
  <si>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</si>
  <si>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</si>
  <si>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</si>
  <si>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</si>
  <si>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</si>
  <si>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</si>
  <si>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</si>
  <si>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</si>
  <si>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</si>
  <si>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</si>
  <si>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</si>
  <si>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</si>
  <si>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</si>
  <si>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</si>
  <si>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</si>
  <si>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</si>
  <si>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</si>
  <si>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</si>
  <si>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</si>
  <si>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</si>
  <si>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</si>
  <si>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</si>
  <si>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</si>
  <si>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</si>
  <si>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</si>
  <si>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</si>
  <si>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</si>
  <si>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</si>
  <si>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</si>
  <si>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</si>
  <si>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</si>
  <si>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</si>
  <si>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</si>
  <si>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</si>
  <si>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</si>
  <si>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</si>
  <si>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</si>
  <si>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</si>
  <si>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</si>
  <si>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</si>
  <si>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</si>
  <si>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</si>
  <si>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</si>
  <si>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</si>
  <si>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</si>
  <si>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</si>
  <si>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</si>
  <si>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</si>
  <si>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</si>
  <si>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</si>
  <si>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</si>
  <si>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</si>
  <si>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</si>
  <si>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</si>
  <si>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</si>
  <si>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</si>
  <si>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</si>
  <si>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</si>
  <si>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</si>
  <si>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</si>
  <si>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</si>
  <si>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</si>
  <si>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</si>
  <si>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</si>
  <si>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</si>
  <si>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</si>
  <si>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</si>
  <si>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</si>
  <si>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</si>
  <si>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</si>
  <si>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</si>
  <si>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</si>
  <si>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</si>
  <si>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</si>
  <si>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</si>
  <si>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</si>
  <si>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</si>
  <si>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</si>
  <si>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</si>
  <si>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</si>
  <si>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</si>
  <si>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</si>
  <si>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</si>
  <si>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</si>
  <si>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</si>
  <si>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</si>
  <si>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</si>
  <si>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</si>
  <si>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</si>
  <si>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</si>
  <si>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</si>
  <si>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</si>
  <si>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</si>
  <si>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</si>
  <si>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</si>
  <si>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</si>
  <si>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</si>
  <si>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</si>
  <si>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</si>
  <si>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</si>
  <si>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</si>
  <si>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</si>
  <si>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</si>
  <si>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</si>
  <si>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</si>
  <si>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</si>
  <si>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</si>
  <si>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</si>
  <si>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</si>
  <si>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</si>
  <si>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</si>
  <si>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</si>
  <si>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</si>
  <si>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</si>
  <si>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</si>
  <si>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</si>
  <si>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</si>
  <si>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</si>
  <si>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</si>
  <si>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</si>
  <si>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</si>
  <si>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</si>
  <si>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</si>
  <si>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</si>
  <si>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</si>
  <si>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</si>
  <si>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</si>
  <si>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</si>
  <si>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</si>
  <si>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</si>
  <si>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</si>
  <si>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</si>
  <si>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</si>
  <si>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</si>
  <si>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</si>
  <si>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</si>
  <si>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</si>
  <si>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</si>
  <si>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</si>
  <si>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</si>
  <si>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</si>
  <si>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</si>
  <si>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</si>
  <si>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</si>
  <si>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</si>
  <si>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</si>
  <si>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</si>
  <si>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</si>
  <si>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</si>
  <si>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</si>
  <si>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</si>
  <si>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</si>
  <si>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</si>
  <si>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</si>
  <si>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</si>
  <si>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</si>
  <si>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</si>
  <si>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</si>
  <si>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</si>
  <si>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</si>
  <si>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</si>
  <si>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</si>
  <si>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</si>
  <si>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</si>
  <si>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</si>
  <si>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</si>
  <si>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</si>
  <si>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</si>
  <si>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</si>
  <si>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</si>
  <si>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</si>
  <si>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</si>
  <si>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</si>
  <si>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</si>
  <si>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</si>
  <si>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</si>
  <si>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</si>
  <si>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</si>
  <si>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</si>
  <si>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</si>
  <si>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</si>
  <si>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</si>
  <si>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</si>
  <si>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</si>
  <si>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</si>
  <si>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</si>
  <si>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</si>
  <si>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</si>
  <si>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</si>
  <si>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</si>
  <si>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</si>
  <si>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</si>
  <si>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</si>
  <si>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</si>
  <si>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</si>
  <si>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</si>
  <si>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</si>
  <si>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</si>
  <si>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</si>
  <si>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</si>
  <si>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</si>
  <si>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</si>
  <si>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</si>
  <si>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</si>
  <si>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</si>
  <si>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</si>
  <si>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</si>
  <si>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</si>
  <si>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</si>
  <si>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</si>
  <si>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</si>
  <si>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</si>
  <si>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</si>
  <si>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</si>
  <si>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</si>
  <si>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</si>
  <si>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</si>
  <si>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</si>
  <si>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</si>
  <si>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</si>
  <si>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</si>
  <si>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</si>
  <si>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</si>
  <si>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</si>
  <si>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</si>
  <si>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</si>
  <si>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</si>
  <si>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</si>
  <si>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</si>
  <si>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</si>
  <si>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</si>
  <si>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</si>
  <si>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</si>
  <si>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</si>
  <si>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</si>
  <si>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</si>
  <si>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</si>
  <si>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</si>
  <si>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</si>
  <si>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</si>
  <si>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</si>
  <si>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</si>
  <si>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</si>
  <si>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</si>
  <si>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</si>
  <si>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</si>
  <si>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</si>
  <si>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</si>
  <si>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</si>
  <si>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</si>
  <si>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</si>
  <si>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</si>
  <si>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</si>
  <si>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</si>
  <si>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</si>
  <si>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</si>
  <si>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</si>
  <si>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</si>
  <si>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</si>
  <si>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</si>
  <si>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</si>
  <si>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</si>
  <si>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</si>
  <si>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</si>
  <si>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</si>
  <si>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</si>
  <si>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</si>
  <si>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</si>
  <si>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</si>
  <si>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</si>
  <si>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</si>
  <si>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</si>
  <si>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</si>
  <si>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</si>
  <si>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</si>
  <si>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</si>
  <si>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</si>
  <si>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</si>
  <si>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</si>
  <si>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</si>
  <si>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</si>
  <si>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</si>
  <si>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</si>
  <si>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</si>
  <si>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</si>
  <si>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</si>
  <si>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</si>
  <si>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</si>
  <si>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</si>
  <si>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</si>
  <si>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</si>
  <si>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</si>
  <si>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</si>
  <si>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</si>
  <si>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</si>
  <si>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</si>
  <si>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</si>
  <si>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</si>
  <si>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</si>
  <si>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</si>
  <si>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</si>
  <si>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</si>
  <si>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</si>
  <si>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</si>
  <si>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</si>
  <si>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</si>
  <si>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</si>
  <si>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</si>
  <si>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</si>
  <si>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</si>
  <si>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</si>
  <si>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</si>
  <si>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</si>
  <si>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</si>
  <si>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</si>
  <si>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</si>
  <si>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</si>
  <si>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</si>
  <si>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</si>
  <si>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</si>
  <si>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</si>
  <si>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</si>
  <si>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</si>
  <si>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</si>
  <si>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</si>
  <si>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</si>
  <si>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</si>
  <si>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</si>
  <si>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</si>
  <si>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</si>
  <si>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</si>
  <si>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</si>
  <si>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</si>
  <si>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</si>
  <si>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</si>
  <si>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</si>
  <si>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</si>
  <si>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</si>
  <si>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</si>
  <si>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</si>
  <si>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</si>
  <si>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</si>
  <si>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</si>
  <si>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</si>
  <si>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</si>
  <si>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</si>
  <si>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</si>
  <si>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</si>
  <si>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</si>
  <si>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</si>
  <si>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</si>
  <si>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</si>
  <si>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</si>
  <si>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</si>
  <si>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</si>
  <si>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</si>
  <si>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</si>
  <si>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</si>
  <si>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</si>
  <si>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</si>
  <si>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</si>
  <si>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</si>
  <si>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</si>
  <si>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</si>
  <si>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</si>
  <si>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</si>
  <si>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</si>
  <si>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</si>
  <si>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</si>
  <si>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</si>
  <si>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</si>
  <si>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</si>
  <si>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</si>
  <si>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</si>
  <si>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</si>
  <si>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</si>
  <si>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</si>
  <si>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</si>
  <si>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</si>
  <si>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</si>
  <si>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</si>
  <si>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</si>
  <si>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</si>
  <si>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</si>
  <si>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</si>
  <si>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</si>
  <si>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</si>
  <si>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</si>
  <si>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</si>
  <si>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</si>
  <si>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</si>
  <si>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</si>
  <si>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</si>
  <si>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</si>
  <si>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</si>
  <si>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</si>
  <si>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</si>
  <si>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</si>
  <si>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</si>
  <si>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</si>
  <si>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</si>
  <si>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</si>
  <si>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</si>
  <si>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</si>
  <si>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</si>
  <si>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</si>
  <si>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</si>
  <si>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</si>
  <si>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</si>
  <si>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</si>
  <si>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</si>
  <si>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</si>
  <si>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</si>
  <si>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</si>
  <si>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</si>
  <si>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</si>
  <si>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</si>
  <si>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</si>
  <si>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</si>
  <si>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</si>
  <si>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</si>
  <si>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</si>
  <si>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</si>
  <si>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</si>
  <si>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</si>
  <si>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</si>
  <si>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</si>
  <si>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</si>
  <si>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</si>
  <si>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</si>
  <si>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</si>
  <si>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</si>
  <si>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</si>
  <si>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</si>
  <si>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</si>
  <si>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</si>
  <si>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</si>
  <si>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</si>
  <si>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</si>
  <si>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</si>
  <si>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</si>
  <si>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</si>
  <si>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</si>
  <si>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</si>
  <si>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</si>
  <si>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</si>
  <si>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</si>
  <si>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</si>
  <si>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</si>
  <si>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</si>
  <si>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</si>
  <si>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</si>
  <si>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</si>
  <si>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</si>
  <si>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</si>
  <si>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</si>
  <si>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</si>
  <si>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</si>
  <si>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</si>
  <si>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</si>
  <si>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</si>
  <si>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</si>
  <si>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</si>
  <si>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</si>
  <si>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</si>
  <si>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</si>
  <si>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</si>
  <si>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</si>
  <si>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</si>
  <si>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</si>
  <si>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</si>
  <si>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</si>
  <si>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</si>
  <si>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</si>
  <si>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</si>
  <si>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</si>
  <si>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</si>
  <si>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</si>
  <si>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</si>
  <si>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</si>
  <si>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</si>
  <si>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</si>
  <si>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</si>
  <si>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</si>
  <si>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</si>
  <si>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</si>
  <si>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</si>
  <si>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</si>
  <si>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</si>
  <si>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</si>
  <si>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</si>
  <si>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</si>
  <si>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</si>
  <si>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</si>
  <si>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</si>
  <si>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</si>
  <si>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</si>
  <si>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</si>
  <si>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</si>
  <si>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</si>
  <si>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</si>
  <si>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</si>
  <si>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</si>
  <si>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</si>
  <si>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</si>
  <si>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</si>
  <si>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</si>
  <si>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</si>
  <si>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</si>
  <si>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</si>
  <si>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</si>
  <si>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</si>
  <si>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</si>
  <si>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</si>
  <si>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</si>
  <si>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</si>
  <si>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</si>
  <si>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</si>
  <si>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</si>
  <si>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</si>
  <si>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</si>
  <si>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</si>
  <si>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</si>
  <si>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</si>
  <si>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</si>
  <si>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</si>
  <si>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</si>
  <si>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</si>
  <si>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</si>
  <si>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</si>
  <si>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</si>
  <si>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</si>
  <si>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</si>
  <si>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</si>
  <si>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</si>
  <si>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</si>
  <si>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</si>
  <si>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</si>
  <si>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</si>
  <si>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</si>
  <si>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</si>
  <si>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</si>
  <si>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</si>
  <si>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</si>
  <si>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</si>
  <si>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</si>
  <si>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</si>
  <si>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</si>
  <si>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</si>
  <si>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</si>
  <si>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</si>
  <si>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</si>
  <si>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</si>
  <si>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</si>
  <si>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</si>
  <si>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</si>
  <si>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</si>
  <si>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</si>
  <si>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</si>
  <si>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</si>
  <si>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</si>
  <si>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</si>
  <si>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</si>
  <si>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</si>
  <si>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</si>
  <si>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</si>
  <si>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</si>
  <si>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</si>
  <si>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</si>
  <si>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</si>
  <si>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</si>
  <si>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</si>
  <si>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</si>
  <si>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</si>
  <si>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</si>
  <si>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</si>
  <si>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</si>
  <si>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</si>
  <si>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</si>
  <si>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</si>
  <si>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</si>
  <si>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</si>
  <si>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</si>
  <si>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</si>
  <si>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</si>
  <si>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</si>
  <si>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</si>
  <si>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</si>
  <si>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</si>
  <si>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</si>
  <si>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</si>
  <si>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</si>
  <si>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</si>
  <si>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</si>
  <si>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</si>
  <si>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</si>
  <si>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</si>
  <si>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</si>
  <si>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</si>
  <si>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</si>
  <si>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</si>
  <si>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</si>
  <si>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</si>
  <si>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</si>
  <si>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</si>
  <si>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</si>
  <si>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</si>
  <si>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</si>
  <si>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</si>
  <si>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</si>
  <si>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</si>
  <si>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</si>
  <si>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</si>
  <si>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</si>
  <si>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</si>
  <si>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</si>
  <si>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</si>
  <si>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</si>
  <si>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</si>
  <si>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</si>
  <si>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</si>
  <si>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</si>
  <si>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</si>
  <si>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</si>
  <si>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</si>
  <si>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</si>
  <si>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</si>
  <si>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</si>
  <si>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</si>
  <si>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</si>
  <si>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</si>
  <si>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</si>
  <si>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</si>
  <si>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</si>
  <si>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</si>
  <si>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</si>
  <si>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</si>
  <si>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</si>
  <si>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</si>
  <si>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</si>
  <si>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</si>
  <si>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</si>
  <si>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</si>
  <si>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</si>
  <si>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</si>
  <si>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</si>
  <si>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</si>
  <si>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</si>
  <si>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</si>
  <si>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</si>
  <si>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</si>
  <si>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</si>
  <si>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</si>
  <si>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</si>
  <si>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</si>
  <si>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</si>
  <si>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</si>
  <si>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</si>
  <si>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</si>
  <si>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</si>
  <si>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</si>
  <si>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</si>
  <si>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</si>
  <si>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</si>
  <si>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</si>
  <si>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</si>
  <si>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</si>
  <si>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</si>
  <si>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</si>
  <si>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</si>
  <si>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</si>
  <si>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</si>
  <si>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</si>
  <si>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</si>
  <si>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</si>
  <si>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</si>
  <si>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</si>
  <si>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</si>
  <si>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</si>
  <si>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</si>
  <si>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</si>
  <si>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</si>
  <si>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</si>
  <si>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</si>
  <si>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</si>
  <si>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</si>
  <si>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</si>
  <si>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</si>
  <si>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</si>
  <si>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</si>
  <si>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</si>
  <si>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</si>
  <si>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</si>
  <si>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</si>
  <si>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</si>
  <si>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</si>
  <si>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</si>
  <si>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</si>
  <si>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</si>
  <si>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</si>
  <si>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</si>
  <si>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</si>
  <si>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</si>
  <si>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</si>
  <si>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</si>
  <si>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</si>
  <si>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</si>
  <si>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</si>
  <si>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</si>
  <si>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</si>
  <si>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</si>
  <si>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</si>
  <si>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</si>
  <si>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</si>
  <si>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</si>
  <si>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</si>
  <si>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</si>
  <si>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</si>
  <si>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</si>
  <si>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</si>
  <si>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</si>
  <si>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</si>
  <si>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</si>
  <si>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</si>
  <si>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</si>
  <si>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</si>
  <si>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</si>
  <si>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</si>
  <si>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</si>
  <si>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</si>
  <si>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</si>
  <si>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</si>
  <si>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</si>
  <si>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</si>
  <si>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</si>
  <si>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</si>
  <si>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</si>
  <si>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</si>
  <si>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</si>
  <si>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</si>
  <si>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</si>
  <si>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</si>
  <si>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</si>
  <si>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</si>
  <si>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</si>
  <si>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</si>
  <si>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</si>
  <si>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</si>
  <si>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</si>
  <si>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</si>
  <si>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</si>
  <si>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</si>
  <si>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</si>
  <si>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</si>
  <si>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</si>
  <si>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</si>
  <si>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</si>
  <si>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</si>
  <si>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</si>
  <si>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</si>
  <si>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</si>
  <si>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</si>
  <si>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</si>
  <si>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</si>
  <si>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</si>
  <si>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</si>
  <si>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</si>
  <si>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</si>
  <si>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</si>
  <si>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</si>
  <si>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</si>
  <si>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</si>
  <si>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</si>
  <si>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</si>
  <si>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</si>
  <si>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</si>
  <si>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</si>
  <si>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</si>
  <si>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</si>
  <si>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</si>
  <si>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</si>
  <si>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</si>
  <si>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</si>
  <si>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</si>
  <si>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</si>
  <si>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</si>
  <si>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</si>
  <si>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</si>
  <si>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</si>
  <si>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</si>
  <si>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</si>
  <si>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</si>
  <si>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</si>
  <si>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</si>
  <si>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</si>
  <si>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</si>
  <si>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</si>
  <si>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</si>
  <si>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</si>
  <si>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</si>
  <si>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</si>
  <si>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</si>
  <si>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</si>
  <si>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</si>
  <si>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</si>
  <si>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</si>
  <si>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</si>
  <si>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</si>
  <si>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</si>
  <si>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</si>
  <si>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</si>
  <si>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</si>
  <si>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</si>
  <si>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</si>
  <si>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</si>
  <si>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</si>
  <si>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</si>
  <si>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</si>
  <si>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</si>
  <si>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</si>
  <si>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</si>
  <si>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</si>
  <si>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</si>
  <si>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</si>
  <si>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</si>
  <si>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</si>
  <si>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</si>
  <si>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</si>
  <si>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</si>
  <si>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</si>
  <si>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</si>
  <si>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</si>
  <si>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</si>
  <si>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</si>
  <si>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</si>
  <si>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</si>
  <si>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</si>
  <si>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</si>
  <si>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</si>
  <si>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</si>
  <si>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</si>
  <si>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</si>
  <si>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</si>
  <si>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</si>
  <si>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</si>
  <si>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</si>
  <si>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</si>
  <si>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</si>
  <si>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</si>
  <si>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</si>
  <si>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</si>
  <si>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</si>
  <si>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</si>
  <si>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</si>
  <si>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</si>
  <si>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</si>
  <si>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</si>
  <si>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</si>
  <si>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</si>
  <si>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</si>
  <si>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</si>
  <si>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</si>
  <si>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</si>
  <si>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</si>
  <si>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</si>
  <si>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</si>
  <si>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</si>
  <si>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</si>
  <si>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</si>
  <si>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</si>
  <si>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</si>
  <si>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</si>
  <si>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</si>
  <si>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</si>
  <si>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</si>
  <si>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</si>
  <si>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</si>
  <si>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</si>
  <si>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</si>
  <si>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</si>
  <si>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</si>
  <si>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</si>
  <si>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</si>
  <si>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</si>
  <si>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</si>
  <si>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</si>
  <si>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</si>
  <si>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</si>
  <si>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</si>
  <si>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</si>
  <si>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</si>
  <si>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</si>
  <si>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</si>
  <si>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</si>
  <si>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</si>
  <si>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</si>
  <si>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</si>
  <si>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</si>
  <si>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</si>
  <si>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</si>
  <si>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</si>
  <si>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</si>
  <si>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</si>
  <si>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</si>
  <si>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</si>
  <si>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</si>
  <si>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</si>
  <si>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</si>
  <si>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</si>
  <si>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</si>
  <si>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</si>
  <si>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</si>
  <si>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</si>
  <si>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</si>
  <si>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</si>
  <si>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</si>
  <si>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</si>
  <si>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</si>
  <si>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</si>
  <si>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</si>
  <si>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</si>
  <si>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</si>
  <si>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</si>
  <si>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</si>
  <si>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</si>
  <si>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</si>
  <si>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</si>
  <si>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</si>
  <si>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</si>
  <si>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</si>
  <si>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</si>
  <si>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</si>
  <si>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</si>
  <si>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</si>
  <si>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</si>
  <si>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</si>
  <si>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</si>
  <si>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</si>
  <si>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</si>
  <si>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</si>
  <si>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</si>
  <si>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</si>
  <si>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</si>
  <si>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</si>
  <si>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</si>
  <si>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</si>
  <si>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</si>
  <si>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</si>
  <si>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</si>
  <si>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</si>
  <si>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</si>
  <si>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</si>
  <si>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</si>
  <si>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</si>
  <si>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</si>
  <si>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</si>
  <si>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</si>
  <si>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</si>
  <si>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</si>
  <si>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</si>
  <si>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</si>
  <si>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</si>
  <si>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</si>
  <si>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</si>
  <si>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</si>
  <si>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</si>
  <si>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</si>
  <si>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</si>
  <si>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</si>
  <si>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</si>
  <si>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</si>
  <si>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</si>
  <si>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</si>
  <si>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</si>
  <si>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</si>
  <si>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</si>
  <si>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</si>
  <si>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</si>
  <si>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</si>
  <si>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</si>
  <si>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</si>
  <si>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</si>
  <si>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</si>
  <si>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</si>
  <si>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</si>
  <si>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</si>
  <si>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</si>
  <si>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</si>
  <si>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</si>
  <si>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</si>
  <si>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</si>
  <si>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</si>
  <si>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</si>
  <si>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</si>
  <si>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</si>
  <si>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</si>
  <si>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</si>
  <si>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</si>
  <si>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</si>
  <si>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</si>
  <si>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</si>
  <si>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</si>
  <si>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</si>
  <si>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</si>
  <si>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</si>
  <si>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</si>
  <si>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</si>
  <si>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</si>
  <si>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</si>
  <si>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</si>
  <si>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</si>
  <si>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</si>
  <si>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</si>
  <si>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</si>
  <si>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</si>
  <si>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</si>
  <si>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</si>
  <si>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</si>
  <si>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</si>
  <si>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</si>
  <si>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</si>
  <si>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</si>
  <si>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</si>
  <si>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</si>
  <si>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</si>
  <si>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</si>
  <si>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</si>
  <si>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</si>
  <si>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</si>
  <si>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</si>
  <si>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</si>
  <si>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</si>
  <si>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</si>
  <si>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</si>
  <si>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</si>
  <si>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</si>
  <si>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</si>
  <si>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</si>
  <si>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</si>
  <si>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</si>
  <si>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</si>
  <si>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</si>
  <si>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</si>
  <si>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</si>
  <si>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</si>
  <si>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</si>
  <si>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</si>
  <si>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</si>
  <si>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</si>
  <si>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</si>
  <si>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</si>
  <si>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</si>
  <si>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</si>
  <si>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</si>
  <si>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</si>
  <si>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</si>
  <si>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</si>
  <si>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</si>
  <si>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</si>
  <si>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</si>
  <si>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</si>
  <si>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</si>
  <si>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</si>
  <si>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</si>
  <si>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</si>
  <si>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</si>
  <si>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</si>
  <si>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</si>
  <si>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</si>
  <si>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</si>
  <si>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</si>
  <si>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</si>
  <si>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</si>
  <si>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</si>
  <si>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</si>
  <si>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</si>
  <si>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</si>
  <si>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</si>
  <si>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</si>
  <si>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</si>
  <si>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</si>
  <si>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</si>
  <si>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</si>
  <si>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</si>
  <si>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</si>
  <si>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</si>
  <si>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</si>
  <si>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</si>
  <si>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</si>
  <si>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</si>
  <si>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</si>
  <si>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</si>
  <si>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</si>
  <si>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</si>
  <si>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</si>
  <si>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</si>
  <si>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</si>
  <si>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</si>
  <si>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</si>
  <si>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</si>
  <si>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</si>
  <si>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</si>
  <si>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</si>
  <si>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</si>
  <si>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</si>
  <si>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</si>
  <si>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</si>
  <si>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</si>
  <si>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</si>
  <si>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</si>
  <si>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</si>
  <si>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</si>
  <si>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</si>
  <si>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</si>
  <si>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</si>
  <si>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</si>
  <si>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</si>
  <si>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</si>
  <si>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</si>
  <si>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</si>
  <si>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</si>
  <si>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</si>
  <si>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</si>
  <si>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</si>
  <si>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</si>
  <si>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</si>
  <si>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</si>
  <si>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</si>
  <si>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</si>
  <si>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</si>
  <si>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</si>
  <si>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</si>
  <si>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</si>
  <si>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</si>
  <si>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</si>
  <si>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</si>
  <si>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</si>
  <si>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</si>
  <si>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</si>
  <si>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</si>
  <si>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</si>
  <si>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</si>
  <si>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</si>
  <si>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</si>
  <si>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</si>
  <si>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</si>
  <si>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</si>
  <si>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</si>
  <si>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</si>
  <si>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</si>
  <si>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</si>
  <si>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</si>
  <si>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</si>
  <si>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</si>
  <si>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</si>
  <si>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</si>
  <si>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</si>
  <si>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</si>
  <si>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</si>
  <si>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</si>
  <si>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</si>
  <si>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</si>
  <si>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</si>
  <si>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</si>
  <si>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</si>
  <si>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</si>
  <si>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</si>
  <si>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</si>
  <si>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</si>
  <si>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</si>
  <si>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</si>
  <si>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</si>
  <si>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</si>
  <si>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</si>
  <si>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</si>
  <si>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</si>
  <si>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</si>
  <si>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</si>
  <si>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</si>
  <si>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</si>
  <si>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</si>
  <si>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</si>
  <si>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</si>
  <si>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</si>
  <si>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</si>
  <si>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</si>
  <si>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</si>
  <si>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</si>
  <si>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</si>
  <si>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</si>
  <si>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</si>
  <si>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</si>
  <si>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</si>
  <si>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</si>
  <si>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</si>
  <si>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</si>
  <si>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</si>
  <si>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</si>
  <si>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</si>
  <si>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</si>
  <si>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</si>
  <si>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</si>
  <si>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</si>
  <si>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</si>
  <si>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</si>
  <si>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</si>
  <si>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</si>
  <si>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</si>
  <si>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</si>
  <si>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</si>
  <si>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</si>
  <si>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</si>
  <si>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</si>
  <si>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</si>
  <si>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</si>
  <si>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</si>
  <si>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</si>
  <si>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</si>
  <si>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</si>
  <si>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</si>
  <si>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</si>
  <si>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</si>
  <si>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</si>
  <si>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</si>
  <si>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</si>
  <si>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</si>
  <si>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</si>
  <si>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</si>
  <si>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</si>
  <si>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</si>
  <si>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</si>
  <si>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</si>
  <si>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</si>
  <si>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</si>
  <si>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</si>
  <si>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</si>
  <si>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</si>
  <si>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</si>
  <si>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</si>
  <si>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</si>
  <si>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</si>
  <si>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</si>
  <si>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</si>
  <si>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</si>
  <si>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</si>
  <si>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</si>
  <si>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</si>
  <si>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</si>
  <si>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</si>
  <si>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</si>
  <si>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</si>
  <si>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</si>
  <si>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</si>
  <si>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</si>
  <si>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</si>
  <si>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</si>
  <si>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</si>
  <si>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</si>
  <si>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</si>
  <si>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</si>
  <si>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</si>
  <si>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</si>
  <si>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</si>
  <si>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</si>
  <si>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</si>
  <si>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</si>
  <si>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</si>
  <si>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</si>
  <si>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</si>
  <si>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</si>
  <si>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</si>
  <si>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</si>
  <si>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</si>
  <si>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</si>
  <si>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</si>
  <si>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</si>
  <si>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</si>
  <si>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</si>
  <si>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</si>
  <si>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</si>
  <si>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</si>
  <si>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</si>
  <si>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</si>
  <si>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</si>
  <si>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</si>
  <si>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</si>
  <si>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</si>
  <si>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</si>
  <si>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</si>
  <si>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</si>
  <si>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</si>
  <si>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</si>
  <si>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</si>
  <si>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</si>
  <si>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</si>
  <si>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</si>
  <si>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</si>
  <si>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</si>
  <si>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</si>
  <si>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</si>
  <si>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</si>
  <si>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</si>
  <si>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</si>
  <si>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</si>
  <si>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</si>
  <si>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</si>
  <si>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</si>
  <si>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</si>
  <si>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</si>
  <si>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</si>
  <si>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</si>
  <si>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</si>
  <si>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</si>
  <si>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</si>
  <si>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</si>
  <si>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</si>
  <si>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</si>
  <si>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</si>
  <si>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</si>
  <si>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</si>
  <si>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</si>
  <si>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</si>
  <si>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</si>
  <si>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</si>
  <si>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</si>
  <si>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</si>
  <si>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</si>
  <si>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</si>
  <si>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</si>
  <si>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</si>
  <si>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</si>
  <si>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</si>
  <si>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</si>
  <si>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</si>
  <si>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</si>
  <si>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</si>
  <si>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</si>
  <si>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</si>
  <si>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</si>
  <si>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</si>
  <si>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</si>
  <si>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</si>
  <si>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</si>
  <si>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</si>
  <si>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</si>
  <si>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</si>
  <si>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</si>
  <si>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</si>
  <si>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</si>
  <si>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</si>
  <si>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</si>
  <si>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</si>
  <si>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</si>
  <si>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</si>
  <si>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</si>
  <si>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</si>
  <si>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</si>
  <si>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</si>
  <si>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</si>
  <si>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</si>
  <si>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</si>
  <si>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</si>
  <si>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</si>
  <si>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</si>
  <si>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</si>
  <si>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</si>
  <si>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</si>
  <si>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</si>
  <si>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</si>
  <si>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</si>
  <si>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</si>
  <si>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</si>
  <si>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</si>
  <si>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</si>
  <si>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</si>
  <si>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</si>
  <si>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</si>
  <si>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</si>
  <si>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</si>
  <si>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</si>
  <si>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</si>
  <si>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</si>
  <si>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</si>
  <si>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</si>
  <si>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</si>
  <si>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</si>
  <si>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</si>
  <si>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</si>
  <si>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</si>
  <si>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</si>
  <si>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</si>
  <si>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</si>
  <si>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</si>
  <si>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</si>
  <si>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</si>
  <si>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</si>
  <si>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</si>
  <si>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</si>
  <si>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</si>
  <si>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</si>
  <si>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</si>
  <si>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</si>
  <si>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</si>
  <si>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</si>
  <si>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</si>
  <si>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</si>
  <si>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</si>
  <si>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</si>
  <si>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</si>
  <si>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</si>
  <si>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</si>
  <si>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</si>
  <si>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</si>
  <si>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</si>
  <si>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</si>
  <si>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</si>
  <si>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</si>
  <si>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</si>
  <si>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</si>
  <si>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</si>
  <si>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</si>
  <si>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</si>
  <si>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</si>
  <si>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</si>
  <si>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</si>
  <si>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</si>
  <si>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</si>
  <si>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</si>
  <si>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</si>
  <si>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</si>
  <si>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</si>
  <si>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</si>
  <si>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</si>
  <si>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</si>
  <si>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</si>
  <si>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</si>
  <si>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</si>
  <si>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</si>
  <si>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</si>
  <si>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</si>
  <si>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</si>
  <si>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</si>
  <si>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</si>
  <si>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</si>
  <si>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</si>
  <si>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</si>
  <si>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</si>
  <si>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</si>
  <si>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</si>
  <si>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</si>
  <si>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</si>
  <si>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</si>
  <si>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</si>
  <si>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</si>
  <si>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</si>
  <si>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</si>
  <si>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</si>
  <si>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</si>
  <si>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</si>
  <si>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</si>
  <si>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</si>
  <si>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</si>
  <si>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</si>
  <si>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</si>
  <si>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</si>
  <si>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</si>
  <si>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</si>
  <si>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</si>
  <si>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</si>
  <si>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</si>
  <si>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</si>
  <si>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</si>
  <si>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</si>
  <si>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</si>
  <si>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</si>
  <si>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</si>
  <si>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</si>
  <si>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</si>
  <si>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</si>
  <si>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</si>
  <si>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</si>
  <si>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</si>
  <si>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</si>
  <si>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</si>
  <si>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</si>
  <si>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</si>
  <si>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</si>
  <si>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</si>
  <si>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</si>
  <si>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</si>
  <si>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</si>
  <si>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</si>
  <si>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</si>
  <si>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</si>
  <si>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</si>
  <si>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</si>
  <si>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</si>
  <si>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</si>
  <si>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</si>
  <si>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</si>
  <si>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</si>
  <si>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</si>
  <si>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</si>
  <si>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</si>
  <si>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</si>
  <si>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</si>
  <si>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</si>
  <si>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</si>
  <si>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</si>
  <si>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</si>
  <si>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</si>
  <si>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</si>
  <si>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</si>
  <si>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</si>
  <si>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</si>
  <si>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</si>
  <si>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</si>
  <si>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</si>
  <si>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</si>
  <si>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</si>
  <si>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</si>
  <si>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</si>
  <si>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</si>
  <si>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</si>
  <si>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</si>
  <si>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</si>
  <si>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</si>
  <si>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</si>
  <si>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</si>
  <si>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</si>
  <si>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</si>
  <si>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</si>
  <si>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</si>
  <si>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</si>
  <si>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</si>
  <si>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</si>
  <si>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</si>
  <si>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</si>
  <si>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</si>
  <si>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</si>
  <si>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</si>
  <si>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</si>
  <si>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</si>
  <si>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</si>
  <si>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</si>
  <si>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</si>
  <si>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</si>
  <si>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</si>
  <si>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</si>
  <si>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</si>
  <si>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</si>
  <si>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</si>
  <si>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</si>
  <si>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</si>
  <si>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</si>
  <si>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</si>
  <si>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</si>
  <si>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</si>
  <si>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</si>
  <si>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</si>
  <si>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</si>
  <si>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</si>
  <si>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</si>
  <si>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</si>
  <si>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</si>
  <si>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</si>
  <si>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</si>
  <si>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</si>
  <si>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</si>
  <si>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</si>
  <si>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</si>
  <si>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</si>
  <si>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</si>
  <si>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</si>
  <si>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</si>
  <si>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</si>
  <si>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</si>
  <si>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</si>
  <si>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</si>
  <si>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</si>
  <si>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</si>
  <si>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</si>
  <si>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</si>
  <si>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</si>
  <si>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</si>
  <si>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</si>
  <si>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</si>
  <si>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</si>
  <si>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</si>
  <si>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</si>
  <si>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</si>
  <si>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</si>
  <si>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</si>
  <si>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</si>
  <si>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</si>
  <si>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</si>
  <si>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</si>
  <si>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</si>
  <si>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</si>
  <si>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</si>
  <si>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</si>
  <si>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</si>
  <si>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</si>
  <si>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</si>
  <si>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</si>
  <si>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</si>
  <si>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</si>
  <si>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</si>
  <si>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</si>
  <si>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</si>
  <si>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</si>
  <si>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</si>
  <si>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</si>
  <si>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</si>
  <si>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</si>
  <si>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</si>
  <si>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</si>
  <si>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</si>
  <si>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</si>
  <si>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</si>
  <si>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</si>
  <si>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</si>
  <si>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</si>
  <si>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</si>
  <si>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</si>
  <si>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</si>
  <si>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</si>
  <si>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</si>
  <si>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</si>
  <si>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</si>
  <si>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</si>
  <si>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</si>
  <si>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</si>
  <si>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</si>
  <si>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</si>
  <si>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</si>
  <si>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</si>
  <si>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</si>
  <si>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</si>
  <si>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</si>
  <si>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</si>
  <si>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</si>
  <si>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</si>
  <si>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</si>
  <si>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</si>
  <si>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</si>
  <si>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</si>
  <si>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</si>
  <si>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</si>
  <si>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</si>
  <si>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</si>
  <si>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</si>
  <si>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</si>
  <si>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</si>
  <si>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</si>
  <si>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</si>
  <si>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</si>
  <si>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</si>
  <si>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</si>
  <si>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</si>
  <si>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</si>
  <si>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</si>
  <si>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</si>
  <si>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</si>
  <si>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</si>
  <si>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</si>
  <si>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</si>
  <si>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</si>
  <si>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</si>
  <si>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</si>
  <si>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</si>
  <si>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</si>
  <si>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</si>
  <si>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</si>
  <si>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</si>
  <si>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</si>
  <si>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</si>
  <si>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</si>
  <si>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</si>
  <si>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</si>
  <si>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</si>
  <si>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</si>
  <si>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</si>
  <si>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</si>
  <si>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</si>
  <si>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</si>
  <si>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</si>
  <si>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</si>
  <si>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</si>
  <si>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</si>
  <si>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</si>
  <si>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</si>
  <si>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</si>
  <si>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</si>
  <si>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</si>
  <si>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</si>
  <si>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</si>
  <si>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</si>
  <si>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</si>
  <si>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</si>
  <si>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</si>
  <si>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</si>
  <si>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</si>
  <si>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</si>
  <si>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</si>
  <si>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</si>
  <si>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</si>
  <si>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</si>
  <si>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</si>
  <si>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</si>
  <si>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</si>
  <si>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</si>
  <si>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</si>
  <si>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</si>
  <si>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</si>
  <si>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</si>
  <si>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</si>
  <si>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</si>
  <si>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</si>
  <si>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</si>
  <si>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</si>
  <si>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</si>
  <si>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</si>
  <si>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</si>
  <si>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</si>
  <si>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</si>
  <si>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</si>
  <si>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</si>
  <si>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</si>
  <si>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</si>
  <si>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</si>
  <si>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</si>
  <si>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</si>
  <si>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</si>
  <si>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</si>
  <si>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</si>
  <si>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</si>
  <si>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</si>
  <si>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</si>
  <si>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</si>
  <si>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</si>
  <si>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</si>
  <si>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</si>
  <si>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</si>
  <si>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</si>
  <si>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</si>
  <si>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</si>
  <si>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</si>
  <si>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</si>
  <si>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</si>
  <si>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</si>
  <si>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</si>
  <si>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</si>
  <si>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</si>
  <si>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</si>
  <si>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</si>
  <si>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</si>
  <si>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</si>
  <si>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</si>
  <si>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</si>
  <si>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</si>
  <si>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</si>
  <si>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</si>
  <si>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</si>
  <si>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</si>
  <si>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</si>
  <si>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</si>
  <si>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</si>
  <si>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</si>
  <si>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</si>
  <si>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</si>
  <si>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</si>
  <si>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</si>
  <si>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</si>
  <si>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</si>
  <si>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</si>
  <si>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</si>
  <si>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</si>
  <si>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</si>
  <si>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</si>
  <si>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</si>
  <si>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</si>
  <si>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</si>
  <si>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</si>
  <si>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</si>
  <si>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</si>
  <si>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</si>
  <si>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</si>
  <si>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</si>
  <si>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</si>
  <si>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</si>
  <si>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</si>
  <si>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</si>
  <si>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</si>
  <si>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</si>
  <si>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</si>
  <si>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</si>
  <si>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</si>
  <si>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</si>
  <si>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</si>
  <si>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</si>
  <si>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</si>
  <si>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</si>
  <si>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</si>
  <si>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</si>
  <si>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</si>
  <si>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</si>
  <si>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</si>
  <si>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</si>
  <si>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</si>
  <si>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</si>
  <si>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</si>
  <si>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</si>
  <si>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</si>
  <si>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</si>
  <si>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</si>
  <si>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</si>
  <si>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</si>
  <si>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</si>
  <si>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</si>
  <si>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</si>
  <si>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</si>
  <si>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</si>
  <si>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</si>
  <si>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</si>
  <si>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</si>
  <si>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</si>
  <si>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</si>
  <si>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</si>
  <si>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</si>
  <si>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</si>
  <si>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</si>
  <si>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</si>
  <si>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</si>
  <si>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</si>
  <si>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</si>
  <si>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</si>
  <si>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</si>
  <si>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</si>
  <si>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</si>
  <si>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</si>
  <si>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</si>
  <si>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</si>
  <si>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</si>
  <si>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</si>
  <si>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</si>
  <si>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</si>
  <si>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</si>
  <si>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</si>
  <si>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</si>
  <si>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</si>
  <si>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</si>
  <si>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</si>
  <si>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</si>
  <si>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</si>
  <si>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</si>
  <si>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</si>
  <si>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</si>
  <si>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</si>
  <si>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</si>
  <si>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</si>
  <si>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</si>
  <si>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</si>
  <si>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</si>
  <si>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</si>
  <si>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</si>
  <si>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</si>
  <si>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</si>
  <si>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</si>
  <si>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</si>
  <si>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</si>
  <si>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</si>
  <si>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</si>
  <si>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</si>
  <si>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</si>
  <si>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</si>
  <si>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</si>
  <si>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</si>
  <si>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</si>
  <si>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</si>
  <si>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</si>
  <si>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</si>
  <si>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</si>
  <si>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</si>
  <si>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</si>
  <si>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</si>
  <si>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</si>
  <si>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</si>
  <si>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</si>
  <si>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</si>
  <si>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</si>
  <si>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</si>
  <si>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</si>
  <si>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</si>
  <si>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</si>
  <si>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</si>
  <si>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</si>
  <si>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</si>
  <si>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</si>
  <si>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</si>
  <si>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</si>
  <si>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</si>
  <si>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</si>
  <si>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</si>
  <si>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</si>
  <si>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</si>
  <si>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</si>
  <si>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</si>
  <si>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</si>
  <si>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</si>
  <si>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</si>
  <si>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</si>
  <si>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</si>
  <si>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</si>
  <si>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</si>
  <si>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</si>
  <si>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</si>
  <si>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</si>
  <si>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</si>
  <si>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</si>
  <si>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</si>
  <si>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</si>
  <si>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</si>
  <si>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</si>
  <si>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</si>
  <si>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</si>
  <si>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</si>
  <si>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</si>
  <si>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</si>
  <si>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</si>
  <si>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</si>
  <si>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</si>
  <si>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</si>
  <si>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</si>
  <si>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</si>
  <si>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</si>
  <si>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</si>
  <si>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</si>
  <si>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</si>
  <si>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</si>
  <si>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</si>
  <si>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</si>
  <si>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</si>
  <si>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</si>
  <si>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</si>
  <si>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</si>
  <si>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</si>
  <si>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</si>
  <si>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</si>
  <si>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</si>
  <si>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</si>
  <si>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</si>
  <si>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</si>
  <si>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</si>
  <si>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</si>
  <si>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</si>
  <si>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</si>
  <si>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</si>
  <si>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</si>
  <si>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</si>
  <si>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</si>
  <si>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</si>
  <si>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</si>
  <si>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</si>
  <si>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</si>
  <si>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</si>
  <si>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</si>
  <si>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</si>
  <si>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</si>
  <si>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</si>
  <si>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</si>
  <si>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</si>
  <si>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</si>
  <si>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</si>
  <si>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</si>
  <si>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</si>
  <si>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</si>
  <si>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</si>
  <si>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</si>
  <si>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</si>
  <si>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</si>
  <si>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</si>
  <si>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</si>
  <si>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</si>
  <si>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</si>
  <si>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</si>
  <si>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</si>
  <si>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</si>
  <si>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</si>
  <si>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</si>
  <si>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</si>
  <si>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</si>
  <si>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</si>
  <si>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</si>
  <si>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</si>
  <si>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</si>
  <si>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</si>
  <si>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</si>
  <si>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</si>
  <si>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</si>
  <si>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</si>
  <si>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</si>
  <si>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</si>
  <si>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</si>
  <si>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</si>
  <si>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</si>
  <si>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</si>
  <si>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</si>
  <si>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</si>
  <si>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</si>
  <si>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</si>
  <si>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</si>
  <si>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</si>
  <si>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</si>
  <si>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</si>
  <si>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</si>
  <si>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</si>
  <si>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</si>
  <si>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</si>
  <si>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</si>
  <si>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</si>
  <si>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</si>
  <si>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</si>
  <si>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</si>
  <si>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</si>
  <si>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</si>
  <si>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</si>
  <si>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</si>
  <si>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</si>
  <si>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</si>
  <si>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</si>
  <si>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</si>
  <si>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</si>
  <si>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</si>
  <si>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</si>
  <si>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</si>
  <si>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</si>
  <si>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</si>
  <si>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</si>
  <si>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</si>
  <si>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</si>
  <si>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</si>
  <si>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</si>
  <si>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</si>
  <si>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</si>
  <si>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</si>
  <si>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</si>
  <si>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</si>
  <si>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</si>
  <si>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</si>
  <si>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</si>
  <si>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</si>
  <si>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</si>
  <si>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</si>
  <si>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</si>
  <si>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</si>
  <si>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</si>
  <si>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</si>
  <si>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</si>
  <si>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</si>
  <si>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</si>
  <si>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</si>
  <si>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</si>
  <si>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</si>
  <si>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</si>
  <si>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</si>
  <si>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</si>
  <si>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</si>
  <si>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</si>
  <si>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</si>
  <si>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</si>
  <si>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</si>
  <si>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</si>
  <si>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</si>
  <si>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</si>
  <si>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</si>
  <si>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</si>
  <si>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</si>
  <si>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</si>
  <si>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</si>
  <si>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</si>
  <si>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</si>
  <si>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</si>
  <si>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</si>
  <si>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</si>
  <si>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</si>
  <si>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</si>
  <si>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</si>
  <si>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</si>
  <si>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</si>
  <si>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</si>
  <si>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</si>
  <si>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</si>
  <si>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</si>
  <si>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</si>
  <si>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</si>
  <si>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</si>
  <si>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</si>
  <si>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</si>
  <si>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</si>
  <si>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</si>
  <si>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</si>
  <si>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</si>
  <si>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</si>
  <si>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</si>
  <si>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</si>
  <si>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</si>
  <si>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</si>
  <si>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</si>
  <si>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</si>
  <si>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</si>
  <si>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</si>
  <si>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</si>
  <si>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</si>
  <si>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</si>
  <si>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</si>
  <si>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</si>
  <si>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</si>
  <si>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</si>
  <si>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</si>
  <si>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</si>
  <si>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</si>
  <si>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</si>
  <si>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</si>
  <si>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</si>
  <si>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</si>
  <si>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</si>
  <si>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</si>
  <si>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</si>
  <si>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</si>
  <si>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</si>
  <si>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</si>
  <si>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</si>
  <si>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</si>
  <si>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</si>
  <si>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</si>
  <si>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</si>
  <si>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</si>
  <si>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</si>
  <si>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</si>
  <si>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</si>
  <si>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</si>
  <si>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</si>
  <si>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</si>
  <si>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</si>
  <si>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</si>
  <si>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</si>
  <si>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</si>
  <si>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</si>
  <si>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</si>
  <si>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</si>
  <si>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</si>
  <si>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</si>
  <si>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</si>
  <si>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</si>
  <si>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</si>
  <si>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</si>
  <si>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</si>
  <si>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</si>
  <si>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</si>
  <si>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</si>
  <si>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</si>
  <si>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</si>
  <si>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</si>
  <si>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</si>
  <si>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</si>
  <si>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</si>
  <si>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</si>
  <si>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</si>
  <si>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</si>
  <si>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</si>
  <si>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</si>
  <si>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</si>
  <si>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</si>
  <si>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</si>
  <si>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</si>
  <si>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</si>
  <si>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</si>
  <si>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</si>
  <si>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</si>
  <si>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</si>
  <si>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</si>
  <si>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</si>
  <si>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</si>
  <si>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</si>
  <si>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</si>
  <si>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</si>
  <si>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</si>
  <si>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</si>
  <si>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</si>
  <si>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</si>
  <si>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</si>
  <si>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</si>
  <si>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</si>
  <si>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</si>
  <si>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</si>
  <si>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</si>
  <si>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</si>
  <si>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</si>
  <si>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</si>
  <si>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</si>
  <si>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</si>
  <si>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</si>
  <si>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</si>
  <si>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</si>
  <si>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</si>
  <si>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</si>
  <si>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</si>
  <si>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</si>
  <si>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</si>
  <si>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</si>
  <si>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</si>
  <si>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</si>
  <si>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</si>
  <si>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</si>
  <si>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</si>
  <si>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</si>
  <si>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</si>
  <si>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</si>
  <si>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</si>
  <si>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</si>
  <si>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</si>
  <si>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</si>
  <si>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</si>
  <si>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</si>
  <si>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</si>
  <si>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</si>
  <si>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</si>
  <si>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</si>
  <si>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</si>
  <si>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</si>
  <si>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</si>
  <si>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</si>
  <si>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</si>
  <si>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</si>
  <si>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</si>
  <si>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</si>
  <si>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</si>
  <si>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</si>
  <si>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</si>
  <si>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</si>
  <si>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</si>
  <si>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</si>
  <si>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</si>
  <si>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</si>
  <si>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</si>
  <si>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</si>
  <si>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</si>
  <si>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</si>
  <si>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</si>
  <si>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</si>
  <si>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</si>
  <si>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</si>
  <si>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</si>
  <si>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</si>
  <si>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</si>
  <si>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</si>
  <si>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</si>
  <si>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</si>
  <si>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</si>
  <si>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</si>
  <si>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</si>
  <si>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</si>
  <si>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</si>
  <si>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</si>
  <si>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</si>
  <si>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</si>
  <si>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</si>
  <si>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</si>
  <si>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</si>
  <si>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</si>
  <si>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</si>
  <si>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</si>
  <si>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</si>
  <si>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</si>
  <si>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</si>
  <si>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</si>
  <si>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</si>
  <si>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</si>
  <si>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</si>
  <si>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</si>
  <si>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</si>
  <si>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</si>
  <si>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</si>
  <si>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</si>
  <si>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</si>
  <si>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</si>
  <si>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</si>
  <si>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</si>
  <si>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</si>
  <si>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</si>
  <si>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</si>
  <si>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</si>
  <si>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</si>
  <si>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</si>
  <si>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</si>
  <si>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</si>
  <si>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</si>
  <si>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</si>
  <si>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</si>
  <si>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</si>
  <si>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</si>
  <si>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</si>
  <si>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</si>
  <si>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</si>
  <si>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</si>
  <si>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</si>
  <si>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</si>
  <si>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</si>
  <si>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</si>
  <si>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</si>
  <si>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</si>
  <si>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</si>
  <si>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</si>
  <si>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</si>
  <si>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</si>
  <si>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</si>
  <si>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</si>
  <si>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</si>
  <si>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</si>
  <si>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</si>
  <si>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</si>
  <si>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</si>
  <si>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</si>
  <si>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</si>
  <si>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</si>
  <si>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</si>
  <si>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</si>
  <si>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</si>
  <si>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</si>
  <si>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</si>
  <si>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</si>
  <si>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</si>
  <si>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</si>
  <si>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</si>
  <si>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</si>
  <si>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</si>
  <si>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</si>
  <si>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</si>
  <si>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</si>
  <si>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</si>
  <si>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</si>
  <si>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</si>
  <si>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</si>
  <si>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</si>
  <si>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</si>
  <si>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</si>
  <si>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</si>
  <si>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</si>
  <si>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</si>
  <si>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</si>
  <si>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</si>
  <si>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</si>
  <si>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</si>
  <si>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</si>
  <si>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</si>
  <si>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</si>
  <si>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</si>
  <si>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</si>
  <si>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</si>
  <si>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</si>
  <si>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</si>
  <si>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</si>
  <si>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</si>
  <si>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</si>
  <si>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</si>
  <si>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</si>
  <si>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</si>
  <si>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</si>
  <si>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</si>
  <si>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</si>
  <si>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</si>
  <si>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</si>
  <si>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</si>
  <si>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</si>
  <si>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</si>
  <si>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</si>
  <si>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</si>
  <si>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</si>
  <si>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</si>
  <si>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</si>
  <si>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</si>
  <si>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</si>
  <si>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</si>
  <si>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</si>
  <si>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</si>
  <si>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</si>
  <si>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</si>
  <si>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</si>
  <si>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</si>
  <si>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</si>
  <si>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</si>
  <si>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</si>
  <si>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</si>
  <si>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</si>
  <si>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</si>
  <si>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</si>
  <si>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</si>
  <si>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</si>
  <si>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</si>
  <si>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</si>
  <si>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</si>
  <si>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</si>
  <si>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</si>
  <si>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</si>
  <si>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</si>
  <si>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</si>
  <si>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</si>
  <si>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</si>
  <si>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</si>
  <si>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</si>
  <si>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</si>
  <si>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</si>
  <si>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</si>
  <si>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</si>
  <si>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</si>
  <si>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</si>
  <si>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</si>
  <si>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</si>
  <si>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</si>
  <si>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</si>
  <si>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</si>
  <si>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</si>
  <si>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</si>
  <si>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</si>
  <si>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</si>
  <si>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</si>
  <si>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</si>
  <si>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</si>
  <si>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</si>
  <si>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</si>
  <si>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</si>
  <si>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</si>
  <si>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</si>
  <si>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</si>
  <si>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</si>
  <si>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</si>
  <si>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</si>
  <si>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</si>
  <si>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</si>
  <si>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</si>
  <si>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</si>
  <si>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</si>
  <si>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</si>
  <si>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</si>
  <si>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</si>
  <si>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</si>
  <si>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</si>
  <si>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</si>
  <si>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</si>
  <si>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</si>
  <si>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</si>
  <si>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</si>
  <si>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</si>
  <si>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</si>
  <si>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</si>
  <si>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</si>
  <si>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</si>
  <si>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</si>
  <si>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</si>
  <si>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</si>
  <si>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</si>
  <si>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</si>
  <si>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</si>
  <si>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</si>
  <si>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</si>
  <si>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</si>
  <si>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</si>
  <si>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</si>
  <si>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</si>
  <si>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</si>
  <si>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</si>
  <si>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</si>
  <si>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</si>
  <si>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</si>
  <si>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</si>
  <si>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</si>
  <si>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</si>
  <si>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</si>
  <si>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</si>
  <si>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</si>
  <si>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</si>
  <si>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</si>
  <si>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</si>
  <si>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</si>
  <si>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</si>
  <si>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</si>
  <si>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</si>
  <si>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</si>
  <si>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</si>
  <si>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</si>
  <si>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</si>
  <si>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</si>
  <si>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</si>
  <si>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</si>
  <si>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</si>
  <si>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</si>
  <si>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</si>
  <si>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</si>
  <si>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</si>
  <si>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</si>
  <si>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</si>
  <si>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</si>
  <si>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</si>
  <si>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</si>
  <si>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</si>
  <si>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</si>
  <si>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</si>
  <si>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</si>
  <si>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</si>
  <si>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</si>
  <si>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</si>
  <si>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</si>
  <si>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</si>
  <si>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</si>
  <si>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</si>
  <si>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</si>
  <si>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</si>
  <si>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</si>
  <si>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</si>
  <si>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</si>
  <si>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</si>
  <si>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</si>
  <si>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</si>
  <si>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</si>
  <si>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</si>
  <si>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</si>
  <si>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</si>
  <si>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</si>
  <si>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</si>
  <si>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</si>
  <si>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</si>
  <si>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</si>
  <si>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</si>
  <si>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</si>
  <si>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</si>
  <si>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</si>
  <si>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</si>
  <si>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</si>
  <si>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</si>
  <si>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</si>
  <si>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</si>
  <si>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</si>
  <si>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</si>
  <si>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</si>
  <si>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</si>
  <si>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</si>
  <si>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</si>
  <si>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</si>
  <si>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</si>
  <si>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</si>
  <si>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</si>
  <si>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</si>
  <si>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</si>
  <si>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</si>
  <si>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</si>
  <si>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</si>
  <si>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</si>
  <si>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</si>
  <si>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</si>
  <si>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</si>
  <si>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</si>
  <si>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</si>
  <si>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</si>
  <si>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</si>
  <si>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</si>
  <si>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</si>
  <si>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</si>
  <si>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</si>
  <si>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</si>
  <si>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</si>
  <si>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</si>
  <si>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</si>
  <si>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</si>
  <si>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</si>
  <si>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</si>
  <si>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</si>
  <si>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</si>
  <si>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</si>
  <si>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</si>
  <si>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</si>
  <si>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</si>
  <si>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</si>
  <si>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</si>
  <si>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</si>
  <si>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</si>
  <si>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</si>
  <si>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</si>
  <si>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</si>
  <si>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</si>
  <si>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</si>
  <si>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</si>
  <si>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</si>
  <si>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</si>
  <si>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</si>
  <si>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</si>
  <si>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</si>
  <si>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</si>
  <si>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</si>
  <si>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</si>
  <si>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</si>
  <si>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</si>
  <si>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</si>
  <si>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</si>
  <si>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</si>
  <si>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</si>
  <si>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</si>
  <si>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</si>
  <si>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</si>
  <si>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</si>
  <si>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</si>
  <si>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</si>
  <si>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</si>
  <si>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</si>
  <si>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</si>
  <si>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</si>
  <si>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</si>
  <si>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</si>
  <si>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</si>
  <si>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</si>
  <si>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</si>
  <si>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</si>
  <si>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</si>
  <si>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</si>
  <si>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</si>
  <si>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</si>
  <si>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</si>
  <si>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</si>
  <si>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</si>
  <si>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</si>
  <si>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</si>
  <si>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</si>
  <si>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</si>
  <si>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</si>
  <si>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</si>
  <si>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</si>
  <si>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</si>
  <si>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</si>
  <si>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</si>
  <si>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</si>
  <si>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</si>
  <si>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</si>
  <si>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</si>
  <si>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</si>
  <si>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</si>
  <si>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</si>
  <si>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</si>
  <si>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</si>
  <si>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</si>
  <si>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</si>
  <si>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</si>
  <si>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</si>
  <si>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</si>
  <si>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</si>
  <si>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</si>
  <si>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</si>
  <si>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</si>
  <si>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</si>
  <si>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</si>
  <si>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</si>
  <si>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</si>
  <si>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</si>
  <si>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</si>
  <si>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</si>
  <si>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</si>
  <si>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</si>
  <si>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</si>
  <si>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</si>
  <si>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</si>
  <si>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</si>
  <si>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</si>
  <si>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</si>
  <si>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</si>
  <si>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</si>
  <si>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</si>
  <si>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</si>
  <si>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</si>
  <si>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</si>
  <si>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</si>
  <si>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</si>
  <si>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</si>
  <si>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</si>
  <si>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</si>
  <si>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</si>
  <si>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</si>
  <si>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</si>
  <si>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</si>
  <si>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</si>
  <si>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</si>
  <si>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</si>
  <si>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</si>
  <si>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</si>
  <si>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</si>
  <si>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</si>
  <si>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</si>
  <si>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</si>
  <si>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</si>
  <si>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</si>
  <si>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</si>
  <si>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</si>
  <si>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</si>
  <si>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</si>
  <si>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</si>
  <si>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</si>
  <si>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</si>
  <si>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</si>
  <si>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</si>
  <si>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</si>
  <si>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</si>
  <si>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</si>
  <si>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</si>
  <si>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</si>
  <si>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</si>
  <si>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</si>
  <si>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</si>
  <si>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</si>
  <si>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</si>
  <si>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</si>
  <si>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</si>
  <si>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</si>
  <si>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</si>
  <si>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</si>
  <si>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</si>
  <si>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</si>
  <si>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</si>
  <si>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</si>
  <si>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</si>
  <si>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</si>
  <si>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</si>
  <si>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</si>
  <si>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</si>
  <si>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</si>
  <si>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</si>
  <si>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</si>
  <si>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</si>
  <si>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</si>
  <si>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</si>
  <si>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</si>
  <si>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</si>
  <si>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</si>
  <si>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</si>
  <si>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</si>
  <si>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</si>
  <si>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</si>
  <si>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</si>
  <si>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</si>
  <si>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</si>
  <si>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</si>
  <si>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</si>
  <si>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</si>
  <si>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</si>
  <si>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</si>
  <si>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</si>
  <si>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</si>
  <si>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</si>
  <si>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</si>
  <si>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</si>
  <si>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</si>
  <si>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</si>
  <si>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</si>
  <si>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</si>
  <si>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</si>
  <si>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</si>
  <si>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</si>
  <si>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</si>
  <si>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</si>
  <si>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</si>
  <si>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</si>
  <si>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</si>
  <si>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</si>
  <si>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</si>
  <si>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</si>
  <si>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</si>
  <si>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</si>
  <si>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</si>
  <si>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</si>
  <si>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</si>
  <si>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</si>
  <si>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</si>
  <si>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</si>
  <si>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</si>
  <si>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</si>
  <si>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</si>
  <si>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</si>
  <si>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</si>
  <si>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</si>
  <si>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</si>
  <si>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</si>
  <si>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</si>
  <si>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</si>
  <si>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</si>
  <si>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</si>
  <si>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</si>
  <si>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</si>
  <si>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</si>
  <si>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</si>
  <si>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</si>
  <si>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</si>
  <si>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</si>
  <si>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</si>
  <si>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</si>
  <si>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</si>
  <si>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</si>
  <si>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</si>
  <si>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</si>
  <si>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</si>
  <si>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</si>
  <si>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</si>
  <si>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</si>
  <si>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</si>
  <si>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</si>
  <si>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</si>
  <si>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</si>
  <si>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</si>
  <si>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</si>
  <si>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</si>
  <si>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</si>
  <si>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</si>
  <si>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</si>
  <si>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</si>
  <si>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</si>
  <si>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</si>
  <si>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</si>
  <si>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</si>
  <si>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</si>
  <si>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</si>
  <si>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</si>
  <si>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</si>
  <si>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</si>
  <si>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</si>
  <si>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</si>
  <si>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</si>
  <si>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</si>
  <si>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</si>
  <si>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</si>
  <si>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</si>
  <si>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</si>
  <si>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</si>
  <si>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</si>
  <si>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</si>
  <si>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</si>
  <si>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</si>
  <si>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</si>
  <si>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</si>
  <si>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</si>
  <si>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</si>
  <si>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</si>
  <si>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</si>
  <si>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</si>
  <si>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</si>
  <si>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</si>
  <si>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</si>
  <si>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</si>
  <si>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</si>
  <si>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</si>
  <si>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</si>
  <si>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</si>
  <si>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</si>
  <si>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</si>
  <si>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</si>
  <si>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</si>
  <si>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</si>
  <si>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</si>
  <si>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</si>
  <si>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</si>
  <si>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</si>
  <si>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</si>
  <si>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</si>
  <si>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</si>
  <si>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</si>
  <si>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</si>
  <si>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</si>
  <si>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</si>
  <si>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</si>
  <si>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</si>
  <si>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</si>
  <si>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</si>
  <si>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</si>
  <si>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</si>
  <si>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</si>
  <si>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</si>
  <si>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</si>
  <si>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</si>
  <si>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</si>
  <si>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</si>
  <si>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</si>
  <si>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</si>
  <si>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</si>
  <si>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</si>
  <si>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</si>
  <si>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</si>
  <si>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</si>
  <si>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</si>
  <si>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</si>
  <si>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</si>
  <si>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</si>
  <si>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</si>
  <si>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</si>
  <si>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</si>
  <si>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</si>
  <si>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</si>
  <si>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</si>
  <si>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</si>
  <si>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</si>
  <si>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</si>
  <si>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</si>
  <si>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</si>
  <si>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</si>
  <si>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</si>
  <si>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</si>
  <si>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</si>
  <si>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</si>
  <si>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</si>
  <si>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</si>
  <si>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</si>
  <si>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</si>
  <si>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</si>
  <si>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</si>
  <si>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</si>
  <si>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</si>
  <si>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</si>
  <si>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</si>
  <si>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</si>
  <si>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</si>
  <si>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</si>
  <si>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</si>
  <si>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</si>
  <si>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</si>
  <si>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</si>
  <si>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</si>
  <si>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</si>
  <si>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</si>
  <si>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</si>
  <si>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</si>
  <si>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</si>
  <si>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</si>
  <si>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</si>
  <si>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</si>
  <si>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</si>
  <si>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</si>
  <si>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</si>
  <si>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</si>
  <si>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</si>
  <si>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</si>
  <si>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</si>
  <si>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</si>
  <si>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</si>
  <si>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</si>
  <si>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</si>
  <si>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</si>
  <si>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</si>
  <si>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</si>
  <si>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</si>
  <si>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</si>
  <si>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</si>
  <si>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</si>
  <si>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</si>
  <si>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</si>
  <si>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</si>
  <si>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</si>
  <si>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</si>
  <si>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</si>
  <si>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</si>
  <si>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</si>
  <si>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</si>
  <si>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</si>
  <si>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</si>
  <si>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</si>
  <si>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</si>
  <si>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</si>
  <si>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</si>
  <si>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</si>
  <si>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</si>
  <si>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</si>
  <si>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</si>
  <si>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</si>
  <si>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</si>
  <si>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</si>
  <si>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</si>
  <si>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</si>
  <si>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</si>
  <si>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</si>
  <si>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</si>
  <si>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</si>
  <si>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</si>
  <si>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</si>
  <si>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</si>
  <si>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</si>
  <si>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</si>
  <si>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</si>
  <si>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</si>
  <si>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</si>
  <si>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</si>
  <si>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</si>
  <si>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</si>
  <si>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</si>
  <si>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</si>
  <si>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</si>
  <si>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</si>
  <si>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</si>
  <si>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</si>
  <si>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</si>
  <si>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</si>
  <si>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</si>
  <si>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</si>
  <si>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</si>
  <si>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</si>
  <si>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</si>
  <si>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</si>
  <si>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</si>
  <si>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</si>
  <si>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</si>
  <si>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</si>
  <si>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</si>
  <si>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</si>
  <si>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</si>
  <si>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</si>
  <si>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</si>
  <si>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</si>
  <si>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</si>
  <si>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</si>
  <si>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</si>
  <si>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</si>
  <si>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</si>
  <si>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</si>
  <si>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</si>
  <si>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</si>
  <si>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</si>
  <si>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</si>
  <si>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</si>
  <si>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</si>
  <si>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</si>
  <si>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</si>
  <si>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</si>
  <si>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</si>
  <si>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</si>
  <si>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</si>
  <si>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</si>
  <si>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</si>
  <si>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</si>
  <si>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</si>
  <si>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</si>
  <si>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</si>
  <si>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</si>
  <si>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</si>
  <si>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</si>
  <si>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</si>
  <si>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</si>
  <si>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</si>
  <si>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</si>
  <si>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</si>
  <si>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</si>
  <si>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</si>
  <si>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</si>
  <si>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</si>
  <si>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</si>
  <si>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</si>
  <si>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</si>
  <si>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</si>
  <si>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</si>
  <si>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</si>
  <si>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</si>
  <si>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</si>
  <si>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</si>
  <si>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</si>
  <si>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</si>
  <si>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</si>
  <si>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</si>
  <si>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</si>
  <si>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</si>
  <si>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</si>
  <si>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</si>
  <si>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</si>
  <si>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</si>
  <si>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</si>
  <si>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</si>
  <si>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</si>
  <si>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</si>
  <si>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</si>
  <si>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</si>
  <si>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</si>
  <si>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</si>
  <si>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</si>
  <si>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</si>
  <si>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</si>
  <si>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</si>
  <si>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</si>
  <si>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</si>
  <si>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</si>
  <si>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</si>
  <si>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</si>
  <si>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</si>
  <si>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</si>
  <si>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</si>
  <si>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</si>
  <si>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</si>
  <si>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</si>
  <si>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</si>
  <si>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</si>
  <si>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</si>
  <si>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</si>
  <si>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</si>
  <si>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</si>
  <si>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</si>
  <si>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</si>
  <si>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</si>
  <si>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</si>
  <si>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</si>
  <si>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</si>
  <si>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</si>
  <si>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</si>
  <si>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</si>
  <si>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</si>
  <si>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</si>
  <si>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</si>
  <si>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</si>
  <si>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</si>
  <si>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</si>
  <si>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</si>
  <si>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</si>
  <si>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</si>
  <si>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</si>
  <si>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</si>
  <si>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</si>
  <si>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</si>
  <si>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</si>
  <si>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</si>
  <si>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</si>
  <si>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</si>
  <si>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</si>
  <si>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</si>
  <si>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</si>
  <si>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</si>
  <si>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</si>
  <si>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</si>
  <si>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</si>
  <si>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</si>
  <si>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</si>
  <si>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</si>
  <si>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</si>
  <si>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</si>
  <si>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</si>
  <si>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</si>
  <si>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</si>
  <si>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</si>
  <si>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</si>
  <si>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</si>
  <si>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</si>
  <si>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</si>
  <si>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</si>
  <si>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</si>
  <si>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</si>
  <si>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</si>
  <si>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</si>
  <si>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</si>
  <si>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</si>
  <si>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</si>
  <si>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</si>
  <si>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</si>
  <si>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</si>
  <si>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</si>
  <si>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</si>
  <si>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</si>
  <si>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</si>
  <si>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</si>
  <si>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</si>
  <si>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</si>
  <si>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</si>
  <si>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</si>
  <si>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</si>
  <si>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</si>
  <si>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</si>
  <si>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</si>
  <si>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</si>
  <si>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</si>
  <si>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</si>
  <si>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</si>
  <si>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</si>
  <si>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</si>
  <si>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</si>
  <si>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</si>
  <si>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</si>
  <si>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</si>
  <si>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</si>
  <si>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</si>
  <si>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</si>
  <si>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</si>
  <si>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</si>
  <si>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</si>
  <si>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</si>
  <si>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</si>
  <si>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</si>
  <si>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</si>
  <si>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</si>
  <si>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</si>
  <si>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</si>
  <si>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</si>
  <si>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</si>
  <si>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</si>
  <si>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</si>
  <si>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</si>
  <si>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</si>
  <si>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</si>
  <si>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</si>
  <si>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</si>
  <si>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</si>
  <si>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</si>
  <si>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</si>
  <si>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</si>
  <si>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</si>
  <si>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</si>
  <si>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</si>
  <si>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</si>
  <si>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</si>
  <si>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</si>
  <si>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</si>
  <si>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</si>
  <si>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</si>
  <si>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</si>
  <si>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</si>
  <si>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</si>
  <si>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</si>
  <si>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</si>
  <si>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</si>
  <si>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</si>
  <si>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</si>
  <si>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</si>
  <si>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</si>
  <si>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</si>
  <si>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</si>
  <si>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</si>
  <si>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</si>
  <si>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</si>
  <si>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</si>
  <si>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</si>
  <si>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</si>
  <si>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</si>
  <si>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</si>
  <si>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</si>
  <si>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</si>
  <si>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</si>
  <si>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</si>
  <si>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</si>
  <si>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</si>
  <si>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</si>
  <si>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</si>
  <si>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</si>
  <si>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</si>
  <si>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</si>
  <si>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</si>
  <si>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</si>
  <si>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</si>
  <si>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</si>
  <si>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</si>
  <si>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</si>
  <si>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</si>
  <si>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</si>
  <si>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</si>
  <si>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</si>
  <si>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</si>
  <si>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</si>
  <si>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</si>
  <si>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</si>
  <si>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</si>
  <si>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</si>
  <si>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</si>
  <si>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</si>
  <si>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</si>
  <si>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</si>
  <si>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</si>
  <si>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</si>
  <si>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</si>
  <si>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</si>
  <si>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</si>
  <si>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</si>
  <si>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</si>
  <si>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</si>
  <si>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</si>
  <si>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</si>
  <si>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</si>
  <si>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</si>
  <si>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</si>
  <si>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</si>
  <si>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</si>
  <si>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</si>
  <si>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</si>
  <si>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</si>
  <si>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</si>
  <si>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</si>
  <si>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</si>
  <si>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</si>
  <si>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</si>
  <si>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</si>
  <si>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</si>
  <si>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</si>
  <si>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</si>
  <si>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</si>
  <si>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</si>
  <si>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</si>
  <si>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</si>
  <si>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</si>
  <si>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</si>
  <si>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</si>
  <si>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</si>
  <si>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</si>
  <si>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</si>
  <si>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</si>
  <si>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</si>
  <si>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</si>
  <si>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</si>
  <si>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</si>
  <si>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</si>
  <si>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</si>
  <si>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</si>
  <si>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</si>
  <si>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</si>
  <si>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</si>
  <si>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</si>
  <si>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</si>
  <si>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</si>
  <si>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</si>
  <si>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</si>
  <si>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</si>
  <si>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</si>
  <si>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</si>
  <si>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</si>
  <si>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</si>
  <si>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</si>
  <si>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</si>
  <si>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</si>
  <si>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</si>
  <si>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</si>
  <si>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</si>
  <si>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</si>
  <si>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</si>
  <si>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</si>
  <si>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</si>
  <si>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</si>
  <si>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</si>
  <si>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</si>
  <si>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</si>
  <si>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</si>
  <si>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</si>
  <si>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</si>
  <si>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</si>
  <si>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</si>
  <si>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</si>
  <si>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</si>
  <si>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</si>
  <si>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</si>
  <si>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</si>
  <si>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</si>
  <si>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</si>
  <si>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</si>
  <si>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</si>
  <si>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</si>
  <si>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</si>
  <si>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</si>
  <si>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</si>
  <si>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</si>
  <si>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</si>
  <si>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</si>
  <si>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</si>
  <si>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</si>
  <si>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</si>
  <si>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</si>
  <si>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</si>
  <si>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</si>
  <si>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</si>
  <si>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</si>
  <si>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</si>
  <si>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</si>
  <si>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</si>
  <si>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</si>
  <si>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</si>
  <si>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</si>
  <si>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</si>
  <si>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</si>
  <si>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</si>
  <si>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</si>
  <si>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</si>
  <si>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</si>
  <si>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</si>
  <si>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</si>
  <si>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</si>
  <si>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</si>
  <si>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</si>
  <si>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</si>
  <si>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</si>
  <si>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</si>
  <si>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</si>
  <si>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</si>
  <si>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</si>
  <si>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</si>
  <si>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</si>
  <si>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</si>
  <si>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</si>
  <si>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</si>
  <si>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</si>
  <si>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</si>
  <si>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</si>
  <si>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</si>
  <si>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</si>
  <si>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</si>
  <si>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</si>
  <si>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</si>
  <si>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</si>
  <si>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</si>
  <si>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</si>
  <si>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</si>
  <si>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</si>
  <si>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</si>
  <si>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</si>
  <si>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</si>
  <si>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</si>
  <si>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</si>
  <si>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</si>
  <si>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</si>
  <si>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</si>
  <si>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</si>
  <si>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</si>
  <si>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</si>
  <si>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</si>
  <si>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</si>
  <si>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</si>
  <si>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</si>
  <si>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</si>
  <si>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</si>
  <si>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</si>
  <si>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</si>
  <si>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</si>
  <si>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</si>
  <si>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</si>
  <si>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</si>
  <si>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</si>
  <si>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</si>
  <si>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</si>
  <si>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</si>
  <si>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</si>
  <si>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</si>
  <si>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</si>
  <si>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</si>
  <si>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</si>
  <si>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</si>
  <si>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</si>
  <si>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</si>
  <si>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</si>
  <si>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</si>
  <si>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</si>
  <si>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</si>
  <si>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</si>
  <si>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</si>
  <si>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</si>
  <si>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</si>
  <si>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</si>
  <si>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</si>
  <si>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</si>
  <si>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</si>
  <si>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</si>
  <si>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</si>
  <si>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</si>
  <si>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</si>
  <si>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</si>
  <si>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</si>
  <si>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</si>
  <si>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</si>
  <si>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</si>
  <si>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</si>
  <si>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</si>
  <si>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</si>
  <si>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</si>
  <si>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</si>
  <si>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</si>
  <si>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</si>
  <si>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</si>
  <si>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</si>
  <si>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</si>
  <si>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</si>
  <si>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</si>
  <si>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</si>
  <si>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</si>
  <si>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</si>
  <si>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</si>
  <si>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</si>
  <si>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</si>
  <si>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</si>
  <si>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</si>
  <si>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</si>
  <si>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</si>
  <si>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</si>
  <si>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</si>
  <si>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</si>
  <si>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</si>
  <si>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</si>
  <si>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</si>
  <si>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</si>
  <si>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</si>
  <si>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</si>
  <si>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</si>
  <si>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</si>
  <si>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</si>
  <si>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</si>
  <si>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</si>
  <si>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</si>
  <si>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</si>
  <si>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</si>
  <si>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</si>
  <si>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</si>
  <si>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</si>
  <si>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</si>
  <si>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</si>
  <si>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</si>
  <si>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</si>
  <si>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</si>
  <si>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</si>
  <si>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</si>
  <si>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</si>
  <si>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</si>
  <si>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</si>
  <si>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</si>
  <si>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</si>
  <si>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</si>
  <si>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</si>
  <si>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</si>
  <si>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</si>
  <si>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</si>
  <si>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</si>
  <si>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</si>
  <si>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</si>
  <si>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</si>
  <si>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</si>
  <si>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</si>
  <si>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</si>
  <si>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</si>
  <si>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</si>
  <si>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</si>
  <si>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</si>
  <si>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</si>
  <si>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</si>
  <si>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</si>
  <si>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</si>
  <si>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</si>
  <si>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</si>
  <si>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</si>
  <si>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</si>
  <si>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</si>
  <si>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</si>
  <si>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</si>
  <si>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</si>
  <si>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</si>
  <si>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</si>
  <si>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</si>
  <si>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</si>
  <si>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</si>
  <si>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</si>
  <si>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</si>
  <si>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</si>
  <si>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</si>
  <si>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</si>
  <si>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</si>
  <si>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</si>
  <si>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</si>
  <si>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</si>
  <si>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</si>
  <si>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</si>
  <si>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</si>
  <si>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</si>
  <si>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</si>
  <si>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</si>
  <si>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</si>
  <si>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</si>
  <si>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</si>
  <si>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</si>
  <si>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</si>
  <si>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</si>
  <si>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</si>
  <si>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</si>
  <si>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</si>
  <si>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</si>
  <si>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</si>
  <si>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</si>
  <si>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</si>
  <si>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</si>
  <si>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</si>
  <si>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</si>
  <si>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</si>
  <si>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</si>
  <si>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</si>
  <si>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</si>
  <si>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</si>
  <si>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</si>
  <si>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</si>
  <si>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</si>
  <si>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</si>
  <si>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</si>
  <si>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</si>
  <si>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</si>
  <si>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</si>
  <si>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</si>
  <si>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</si>
  <si>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</si>
  <si>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</si>
  <si>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</si>
  <si>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</si>
  <si>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</si>
  <si>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</si>
  <si>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</si>
  <si>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</si>
  <si>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</si>
  <si>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</si>
  <si>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</si>
  <si>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</si>
  <si>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</si>
  <si>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</si>
  <si>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</si>
  <si>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</si>
  <si>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</si>
  <si>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</si>
  <si>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</si>
  <si>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</si>
  <si>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</si>
  <si>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</si>
  <si>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</si>
  <si>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</si>
  <si>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</si>
  <si>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</si>
  <si>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</si>
  <si>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</si>
  <si>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</si>
  <si>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</si>
  <si>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</si>
  <si>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</si>
  <si>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</si>
  <si>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</si>
  <si>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</si>
  <si>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</si>
  <si>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</si>
  <si>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</si>
  <si>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</si>
  <si>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</si>
  <si>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</si>
  <si>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</si>
  <si>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</si>
  <si>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</si>
  <si>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</si>
  <si>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</si>
  <si>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</si>
  <si>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</si>
  <si>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</si>
  <si>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</si>
  <si>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</si>
  <si>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</si>
  <si>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</si>
  <si>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</si>
  <si>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</si>
  <si>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</si>
  <si>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</si>
  <si>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</si>
  <si>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</si>
  <si>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</si>
  <si>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</si>
  <si>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</si>
  <si>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</si>
  <si>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</si>
  <si>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</si>
  <si>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</si>
  <si>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</si>
  <si>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</si>
  <si>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</si>
  <si>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</si>
  <si>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</si>
  <si>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</si>
  <si>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</si>
  <si>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</si>
  <si>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</si>
  <si>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</si>
  <si>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</si>
  <si>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</si>
  <si>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</si>
  <si>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</si>
  <si>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</si>
  <si>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</si>
  <si>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</si>
  <si>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</si>
  <si>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</si>
  <si>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</si>
  <si>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</si>
  <si>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</si>
  <si>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</si>
  <si>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</si>
  <si>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</si>
  <si>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</si>
  <si>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</si>
  <si>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</si>
  <si>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</si>
  <si>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</si>
  <si>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</si>
  <si>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</si>
  <si>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</si>
  <si>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</si>
  <si>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</si>
  <si>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</si>
  <si>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</si>
  <si>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</si>
  <si>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</si>
  <si>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</si>
  <si>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</si>
  <si>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</si>
  <si>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</si>
  <si>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</si>
  <si>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</si>
  <si>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</si>
  <si>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</si>
  <si>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</si>
  <si>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</si>
  <si>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</si>
  <si>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</si>
  <si>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</si>
  <si>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</si>
  <si>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</si>
  <si>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</si>
  <si>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</si>
  <si>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</si>
  <si>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</si>
  <si>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</si>
  <si>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</si>
  <si>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</si>
  <si>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</si>
  <si>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</si>
  <si>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</si>
  <si>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</si>
  <si>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</si>
  <si>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</si>
  <si>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</si>
  <si>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</si>
  <si>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</si>
  <si>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</si>
  <si>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</si>
  <si>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</si>
  <si>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</si>
  <si>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</si>
  <si>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</si>
  <si>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</si>
  <si>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</si>
  <si>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</si>
  <si>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</si>
  <si>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</si>
  <si>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</si>
  <si>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</si>
  <si>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</si>
  <si>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</si>
  <si>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</si>
  <si>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</si>
  <si>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</si>
  <si>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</si>
  <si>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</si>
  <si>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</si>
  <si>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</si>
  <si>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</si>
  <si>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</si>
  <si>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</si>
  <si>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</si>
  <si>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</si>
  <si>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</si>
  <si>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</si>
  <si>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</si>
  <si>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</si>
  <si>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</si>
  <si>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</si>
  <si>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</si>
  <si>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</si>
  <si>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</si>
  <si>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</si>
  <si>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</si>
  <si>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</si>
  <si>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</si>
  <si>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</si>
  <si>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</si>
  <si>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</si>
  <si>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</si>
  <si>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</si>
  <si>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</si>
  <si>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</si>
  <si>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</si>
  <si>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</si>
  <si>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</si>
  <si>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</si>
  <si>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</si>
  <si>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</si>
  <si>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</si>
  <si>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</si>
  <si>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</si>
  <si>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</si>
  <si>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</si>
  <si>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</si>
  <si>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</si>
  <si>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</si>
  <si>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</si>
  <si>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</si>
  <si>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</si>
  <si>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</si>
  <si>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</si>
  <si>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</si>
  <si>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</si>
  <si>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</si>
  <si>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</si>
  <si>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</si>
  <si>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</si>
  <si>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</si>
  <si>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</si>
  <si>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</si>
  <si>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</si>
  <si>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</si>
  <si>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</si>
  <si>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</si>
  <si>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</si>
  <si>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</si>
  <si>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</si>
  <si>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</si>
  <si>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</si>
  <si>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</si>
  <si>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</si>
  <si>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</si>
  <si>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</si>
  <si>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</si>
  <si>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</si>
  <si>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</si>
  <si>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</si>
  <si>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</si>
  <si>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</si>
  <si>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</si>
  <si>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</si>
  <si>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</si>
  <si>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</si>
  <si>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</si>
  <si>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</si>
  <si>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</si>
  <si>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</si>
  <si>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</si>
  <si>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</si>
  <si>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</si>
  <si>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</si>
  <si>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</si>
  <si>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</si>
  <si>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</si>
  <si>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</si>
  <si>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</si>
  <si>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</si>
  <si>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</si>
  <si>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</si>
  <si>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</si>
  <si>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</si>
  <si>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</si>
  <si>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</si>
  <si>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</si>
  <si>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</si>
  <si>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</si>
  <si>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</si>
  <si>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</si>
  <si>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</si>
  <si>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</si>
  <si>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</si>
  <si>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</si>
  <si>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</si>
  <si>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</si>
  <si>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</si>
  <si>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</si>
  <si>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</si>
  <si>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</si>
  <si>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</si>
  <si>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</si>
  <si>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</si>
  <si>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</si>
  <si>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</si>
  <si>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</si>
  <si>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</si>
  <si>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</si>
  <si>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</si>
  <si>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</si>
  <si>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</si>
  <si>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</si>
  <si>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</si>
  <si>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</si>
  <si>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</si>
  <si>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</si>
  <si>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</si>
  <si>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</si>
  <si>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</si>
  <si>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</si>
  <si>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</si>
  <si>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</si>
  <si>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</si>
  <si>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</si>
  <si>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</si>
  <si>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</si>
  <si>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</si>
  <si>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</si>
  <si>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</si>
  <si>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</si>
  <si>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</si>
  <si>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</si>
  <si>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</si>
  <si>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</si>
  <si>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</si>
  <si>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</si>
  <si>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</si>
  <si>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</si>
  <si>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</si>
  <si>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</si>
  <si>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</si>
  <si>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</si>
  <si>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</si>
  <si>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</si>
  <si>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</si>
  <si>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</si>
  <si>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</si>
  <si>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</si>
  <si>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</si>
  <si>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</si>
  <si>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</si>
  <si>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</si>
  <si>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</si>
  <si>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</si>
  <si>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</si>
  <si>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</si>
  <si>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</si>
  <si>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</si>
  <si>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</si>
  <si>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</si>
  <si>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</si>
  <si>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</si>
  <si>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</si>
  <si>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</si>
  <si>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</si>
  <si>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</si>
  <si>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</si>
  <si>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</si>
  <si>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</si>
  <si>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</si>
  <si>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</si>
  <si>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</si>
  <si>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</si>
  <si>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</si>
  <si>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</si>
  <si>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</si>
  <si>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</si>
  <si>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</si>
  <si>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</si>
  <si>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</si>
  <si>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</si>
  <si>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</si>
  <si>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</si>
  <si>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</si>
  <si>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</si>
  <si>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</si>
  <si>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</si>
  <si>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</si>
  <si>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</si>
  <si>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</si>
  <si>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</si>
  <si>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</si>
  <si>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</si>
  <si>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</si>
  <si>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</si>
  <si>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</si>
  <si>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</si>
  <si>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</si>
  <si>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</si>
  <si>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</si>
  <si>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</si>
  <si>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</si>
  <si>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</si>
  <si>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</si>
  <si>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</si>
  <si>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</si>
  <si>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</si>
  <si>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</si>
  <si>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</si>
  <si>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</si>
  <si>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</si>
  <si>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</si>
  <si>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</si>
  <si>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</si>
  <si>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</si>
  <si>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</si>
  <si>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</si>
  <si>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</si>
  <si>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</si>
  <si>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</si>
  <si>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</si>
  <si>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</si>
  <si>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</si>
  <si>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</si>
  <si>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</si>
  <si>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</si>
  <si>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</si>
  <si>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</si>
  <si>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</si>
  <si>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</si>
  <si>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</si>
  <si>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</si>
  <si>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</si>
  <si>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</si>
  <si>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</si>
  <si>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</si>
  <si>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</si>
  <si>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</si>
  <si>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</si>
  <si>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</si>
  <si>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</si>
  <si>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</si>
  <si>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</si>
  <si>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</si>
  <si>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</si>
  <si>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</si>
  <si>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</si>
  <si>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</si>
  <si>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</si>
  <si>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</si>
  <si>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</si>
  <si>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</si>
  <si>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</si>
  <si>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</si>
  <si>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</si>
  <si>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</si>
  <si>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</si>
  <si>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</si>
  <si>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</si>
  <si>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</si>
  <si>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</si>
  <si>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</si>
  <si>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</si>
  <si>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</si>
  <si>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</si>
  <si>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</si>
  <si>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</si>
  <si>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</si>
  <si>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</si>
  <si>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</si>
  <si>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</si>
  <si>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</si>
  <si>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</si>
  <si>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</si>
  <si>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</si>
  <si>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</si>
  <si>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</si>
  <si>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</si>
  <si>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</si>
  <si>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</si>
  <si>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</si>
  <si>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</si>
  <si>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</si>
  <si>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</si>
  <si>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</si>
  <si>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</si>
  <si>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</si>
  <si>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</si>
  <si>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</si>
  <si>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</si>
  <si>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</si>
  <si>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</si>
  <si>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</si>
  <si>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</si>
  <si>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</si>
  <si>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</si>
  <si>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</si>
  <si>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</si>
  <si>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</si>
  <si>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</si>
  <si>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</si>
  <si>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</si>
  <si>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</si>
  <si>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</si>
  <si>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</si>
  <si>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</si>
  <si>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</si>
  <si>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</si>
  <si>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</si>
  <si>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</si>
  <si>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</si>
  <si>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</si>
  <si>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</si>
  <si>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</si>
  <si>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</si>
  <si>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</si>
  <si>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</si>
  <si>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</si>
  <si>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</si>
  <si>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</si>
  <si>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</si>
  <si>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</si>
  <si>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</si>
  <si>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</si>
  <si>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</si>
  <si>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</si>
  <si>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</si>
  <si>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</si>
  <si>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</si>
  <si>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</si>
  <si>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</si>
  <si>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</si>
  <si>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</si>
  <si>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</si>
  <si>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</si>
  <si>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</si>
  <si>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</si>
  <si>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</si>
  <si>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</si>
  <si>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</si>
  <si>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</si>
  <si>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</si>
  <si>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</si>
  <si>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</si>
  <si>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</si>
  <si>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</si>
  <si>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</si>
  <si>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</si>
  <si>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</si>
  <si>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</si>
  <si>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</si>
  <si>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</si>
  <si>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</si>
  <si>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</si>
  <si>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</si>
  <si>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</si>
  <si>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</si>
  <si>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</si>
  <si>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</si>
  <si>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</si>
  <si>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</si>
  <si>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</si>
  <si>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</si>
  <si>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</si>
  <si>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</si>
  <si>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</si>
  <si>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</si>
  <si>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</si>
  <si>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</si>
  <si>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</si>
  <si>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</si>
  <si>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</si>
  <si>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</si>
  <si>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</si>
  <si>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</si>
  <si>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</si>
  <si>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</si>
  <si>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</si>
  <si>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</si>
  <si>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</si>
  <si>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</si>
  <si>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</si>
  <si>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</si>
  <si>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</si>
  <si>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</si>
  <si>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</si>
  <si>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</si>
  <si>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</si>
  <si>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</si>
  <si>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</si>
  <si>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</si>
  <si>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</si>
  <si>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</si>
  <si>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</si>
  <si>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</si>
  <si>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</si>
  <si>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</si>
  <si>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</si>
  <si>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</si>
  <si>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</si>
  <si>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</si>
  <si>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</si>
  <si>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</si>
  <si>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</si>
  <si>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</si>
  <si>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</si>
  <si>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</si>
  <si>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</si>
  <si>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</si>
  <si>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</si>
  <si>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</si>
  <si>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</si>
  <si>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</si>
  <si>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</si>
  <si>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</si>
  <si>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</si>
  <si>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</si>
  <si>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</si>
  <si>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</si>
  <si>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</si>
  <si>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</si>
  <si>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</si>
  <si>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</si>
  <si>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</si>
  <si>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</si>
  <si>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</si>
  <si>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</si>
  <si>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</si>
  <si>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</si>
  <si>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</si>
  <si>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</si>
  <si>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</si>
  <si>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</si>
  <si>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</si>
  <si>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</si>
  <si>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</si>
  <si>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</si>
  <si>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</si>
  <si>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</si>
  <si>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</si>
  <si>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</si>
  <si>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</si>
  <si>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</si>
  <si>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</si>
  <si>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</si>
  <si>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</si>
  <si>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</si>
  <si>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</si>
  <si>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</si>
  <si>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</si>
  <si>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</si>
  <si>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</si>
  <si>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</si>
  <si>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</si>
  <si>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</si>
  <si>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</si>
  <si>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</si>
  <si>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</si>
  <si>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</si>
  <si>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</si>
  <si>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</si>
  <si>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</si>
  <si>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</si>
  <si>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</si>
  <si>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</si>
  <si>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</si>
  <si>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</si>
  <si>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</si>
  <si>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</si>
  <si>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</si>
  <si>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</si>
  <si>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</si>
  <si>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</si>
  <si>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</si>
  <si>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</si>
  <si>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</si>
  <si>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</si>
  <si>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</si>
  <si>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</si>
  <si>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</si>
  <si>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</si>
  <si>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</si>
  <si>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</si>
  <si>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</si>
  <si>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</si>
  <si>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</si>
  <si>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</si>
  <si>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</si>
  <si>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</si>
  <si>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</si>
  <si>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</si>
  <si>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</si>
  <si>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</si>
  <si>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</si>
  <si>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</si>
  <si>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</si>
  <si>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</si>
  <si>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</si>
  <si>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</si>
  <si>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</si>
  <si>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</si>
  <si>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</si>
  <si>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</si>
  <si>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</si>
  <si>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</si>
  <si>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</si>
  <si>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</si>
  <si>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</si>
  <si>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</si>
  <si>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</si>
  <si>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</si>
  <si>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</si>
  <si>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</si>
  <si>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</si>
  <si>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</si>
  <si>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</si>
  <si>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</si>
  <si>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</si>
  <si>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</si>
  <si>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</si>
  <si>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</si>
  <si>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</si>
  <si>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</si>
  <si>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</si>
  <si>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</si>
  <si>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</si>
  <si>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</si>
  <si>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</si>
  <si>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</si>
  <si>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</si>
  <si>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</si>
  <si>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</si>
  <si>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</si>
  <si>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</si>
  <si>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</si>
  <si>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</si>
  <si>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</si>
  <si>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</si>
  <si>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</si>
  <si>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</si>
  <si>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</si>
  <si>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</si>
  <si>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</si>
  <si>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</si>
  <si>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</si>
  <si>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</si>
  <si>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</si>
  <si>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</si>
  <si>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</si>
  <si>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</si>
  <si>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</si>
  <si>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</si>
  <si>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</si>
  <si>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</si>
  <si>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</si>
  <si>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</si>
  <si>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</si>
  <si>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</si>
  <si>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</si>
  <si>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</si>
  <si>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</si>
  <si>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</si>
  <si>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</si>
  <si>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</si>
  <si>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</si>
  <si>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</si>
  <si>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</si>
  <si>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</si>
  <si>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</si>
  <si>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</si>
  <si>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</si>
  <si>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</si>
  <si>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</si>
  <si>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</si>
  <si>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</si>
  <si>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</si>
  <si>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</si>
  <si>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</si>
  <si>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</si>
  <si>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</si>
  <si>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</si>
  <si>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</si>
  <si>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</si>
  <si>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</si>
  <si>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</si>
  <si>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</si>
  <si>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</si>
  <si>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</si>
  <si>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</si>
  <si>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</si>
  <si>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</si>
  <si>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</si>
  <si>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</si>
  <si>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</si>
  <si>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</si>
  <si>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</si>
  <si>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</si>
  <si>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</si>
  <si>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</si>
  <si>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</si>
  <si>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</si>
  <si>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</si>
  <si>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</si>
  <si>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</si>
  <si>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</si>
  <si>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</si>
  <si>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</si>
  <si>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</si>
  <si>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</si>
  <si>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</si>
  <si>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</si>
  <si>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</si>
  <si>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</si>
  <si>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</si>
  <si>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</si>
  <si>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</si>
  <si>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</si>
  <si>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</si>
  <si>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</si>
  <si>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</si>
  <si>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</si>
  <si>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</si>
  <si>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</si>
  <si>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</si>
  <si>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</si>
  <si>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</si>
  <si>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</si>
  <si>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</si>
  <si>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</si>
  <si>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</si>
  <si>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</si>
  <si>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</si>
  <si>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</si>
  <si>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</si>
  <si>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</si>
  <si>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</si>
  <si>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</si>
  <si>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</si>
  <si>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</si>
  <si>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</si>
  <si>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</si>
  <si>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</si>
  <si>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</si>
  <si>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</si>
  <si>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</si>
  <si>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</si>
  <si>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</si>
  <si>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</si>
  <si>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</si>
  <si>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</si>
  <si>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</si>
  <si>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</si>
  <si>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</si>
  <si>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</si>
  <si>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</si>
  <si>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</si>
  <si>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</si>
  <si>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</si>
  <si>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</si>
  <si>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</si>
  <si>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</si>
  <si>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</si>
  <si>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</si>
  <si>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</si>
  <si>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</si>
  <si>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</si>
  <si>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</si>
  <si>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</si>
  <si>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</si>
  <si>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</si>
  <si>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</si>
  <si>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</si>
  <si>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</si>
  <si>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</si>
  <si>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</si>
  <si>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</si>
  <si>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</si>
  <si>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</si>
  <si>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</si>
  <si>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</si>
  <si>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</si>
  <si>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</si>
  <si>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</si>
  <si>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</si>
  <si>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</si>
  <si>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</si>
  <si>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</si>
  <si>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</si>
  <si>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</si>
  <si>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</si>
  <si>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</si>
  <si>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</si>
  <si>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</si>
  <si>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</si>
  <si>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</si>
  <si>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</si>
  <si>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</si>
  <si>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</si>
  <si>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</si>
  <si>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</si>
  <si>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</si>
  <si>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</si>
  <si>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</si>
  <si>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</si>
  <si>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</si>
  <si>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</si>
  <si>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</si>
  <si>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</si>
  <si>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</si>
  <si>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</si>
  <si>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</si>
  <si>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</si>
  <si>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</si>
  <si>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</si>
  <si>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</si>
  <si>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</si>
  <si>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</si>
  <si>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</si>
  <si>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</si>
  <si>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</si>
  <si>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</si>
  <si>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</si>
  <si>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</si>
  <si>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</si>
  <si>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</si>
  <si>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</si>
  <si>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</si>
  <si>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</si>
  <si>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</si>
  <si>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</si>
  <si>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</si>
  <si>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</si>
  <si>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</si>
  <si>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</si>
  <si>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</si>
  <si>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</si>
  <si>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</si>
  <si>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</si>
  <si>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</si>
  <si>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</si>
  <si>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</si>
  <si>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</si>
  <si>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</si>
  <si>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</si>
  <si>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</si>
  <si>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</si>
  <si>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</si>
  <si>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</si>
  <si>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</si>
  <si>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</si>
  <si>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</si>
  <si>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</si>
  <si>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</si>
  <si>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</si>
  <si>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</si>
  <si>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</si>
  <si>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</si>
  <si>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</si>
  <si>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</si>
  <si>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</si>
  <si>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</si>
  <si>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</si>
  <si>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</si>
  <si>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</si>
  <si>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</si>
  <si>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</si>
  <si>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</si>
  <si>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</si>
  <si>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</si>
  <si>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</si>
  <si>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</si>
  <si>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</si>
  <si>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</si>
  <si>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</si>
  <si>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</si>
  <si>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</si>
  <si>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</si>
  <si>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</si>
  <si>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</si>
  <si>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</si>
  <si>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</si>
  <si>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</si>
  <si>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</si>
  <si>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</si>
  <si>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</si>
  <si>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</si>
  <si>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</si>
  <si>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</si>
  <si>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</si>
  <si>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</si>
  <si>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</si>
  <si>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</si>
  <si>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</si>
  <si>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</si>
  <si>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</si>
  <si>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</si>
  <si>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</si>
  <si>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</si>
  <si>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</si>
  <si>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</si>
  <si>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</si>
  <si>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</si>
  <si>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</si>
  <si>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</si>
  <si>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</si>
  <si>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</si>
  <si>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</si>
  <si>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</si>
  <si>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</si>
  <si>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</si>
  <si>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</si>
  <si>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</si>
  <si>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</si>
  <si>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</si>
  <si>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</si>
  <si>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</si>
  <si>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</si>
  <si>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</si>
  <si>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</si>
  <si>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</si>
  <si>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</si>
  <si>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</si>
  <si>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</si>
  <si>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</si>
  <si>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</si>
  <si>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</si>
  <si>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</si>
  <si>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</si>
  <si>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</si>
  <si>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</si>
  <si>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</si>
  <si>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</si>
  <si>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</si>
  <si>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</si>
  <si>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</si>
  <si>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</si>
  <si>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</si>
  <si>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</si>
  <si>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</si>
  <si>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</si>
  <si>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</si>
  <si>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</si>
  <si>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</si>
  <si>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</si>
  <si>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</si>
  <si>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</si>
  <si>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</si>
  <si>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</si>
  <si>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</si>
  <si>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</si>
  <si>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</si>
  <si>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</si>
  <si>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</si>
  <si>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</si>
  <si>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</si>
  <si>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</si>
  <si>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</si>
  <si>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</si>
  <si>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</si>
  <si>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</si>
  <si>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</si>
  <si>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</si>
  <si>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</si>
  <si>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</si>
  <si>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</si>
  <si>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</si>
  <si>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</si>
  <si>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</si>
  <si>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</si>
  <si>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</si>
  <si>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</si>
  <si>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</si>
  <si>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</si>
  <si>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</si>
  <si>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</si>
  <si>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</si>
  <si>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</si>
  <si>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</si>
  <si>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</si>
  <si>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</si>
  <si>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</si>
  <si>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</si>
  <si>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</si>
  <si>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</si>
  <si>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</si>
  <si>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</si>
  <si>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</si>
  <si>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</si>
  <si>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</si>
  <si>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</si>
  <si>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</si>
  <si>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</si>
  <si>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</si>
  <si>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</si>
  <si>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</si>
  <si>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</si>
  <si>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</si>
  <si>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</si>
  <si>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</si>
  <si>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</si>
  <si>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</si>
  <si>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</si>
  <si>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</si>
  <si>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</si>
  <si>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</si>
  <si>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</si>
  <si>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</si>
  <si>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</si>
  <si>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</si>
  <si>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</si>
  <si>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</si>
  <si>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</si>
  <si>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</si>
  <si>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</si>
  <si>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</si>
  <si>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</si>
  <si>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</si>
  <si>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</si>
  <si>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</si>
  <si>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</si>
  <si>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</si>
  <si>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</si>
  <si>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</si>
  <si>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</si>
  <si>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</si>
  <si>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</si>
  <si>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</si>
  <si>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</si>
  <si>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</si>
  <si>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</si>
  <si>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</si>
  <si>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</si>
  <si>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</si>
  <si>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</si>
  <si>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</si>
  <si>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</si>
  <si>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</si>
  <si>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</si>
  <si>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</si>
  <si>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</si>
  <si>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</si>
  <si>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</si>
  <si>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</si>
  <si>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</si>
  <si>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</si>
  <si>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</si>
  <si>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</si>
  <si>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</si>
  <si>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</si>
  <si>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</si>
  <si>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</si>
  <si>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</si>
  <si>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</si>
  <si>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</si>
  <si>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</si>
  <si>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</si>
  <si>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</si>
  <si>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</si>
  <si>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</si>
  <si>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</si>
  <si>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</si>
  <si>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</si>
  <si>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</si>
  <si>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</si>
  <si>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</si>
  <si>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</si>
  <si>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</si>
  <si>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</si>
  <si>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</si>
  <si>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</si>
  <si>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</si>
  <si>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</si>
  <si>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</si>
  <si>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</si>
  <si>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</si>
  <si>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</si>
  <si>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</si>
  <si>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</si>
  <si>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</si>
  <si>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</si>
  <si>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</si>
  <si>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</si>
  <si>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</si>
  <si>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</si>
  <si>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</si>
  <si>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</si>
  <si>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</si>
  <si>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</si>
  <si>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</si>
  <si>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</si>
  <si>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</si>
  <si>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</si>
  <si>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</si>
  <si>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</si>
  <si>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</si>
  <si>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</si>
  <si>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</si>
  <si>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</si>
  <si>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</si>
  <si>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</si>
  <si>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</si>
  <si>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</si>
  <si>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</si>
  <si>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</si>
  <si>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</si>
  <si>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</si>
  <si>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</si>
  <si>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</si>
  <si>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</si>
  <si>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</si>
  <si>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</si>
  <si>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</si>
  <si>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</si>
  <si>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</si>
  <si>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</si>
  <si>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</si>
  <si>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</si>
  <si>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</si>
  <si>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</si>
  <si>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</si>
  <si>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</si>
  <si>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</si>
  <si>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</si>
  <si>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</si>
  <si>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</si>
  <si>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</si>
  <si>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</si>
  <si>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</si>
  <si>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</si>
  <si>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</si>
  <si>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</si>
  <si>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</si>
  <si>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</si>
  <si>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</si>
  <si>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</si>
  <si>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</si>
  <si>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</si>
  <si>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</si>
  <si>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</si>
  <si>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</si>
  <si>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</si>
  <si>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</si>
  <si>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</si>
  <si>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</si>
  <si>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</si>
  <si>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</si>
  <si>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</si>
  <si>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</si>
  <si>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</si>
  <si>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</si>
  <si>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</si>
  <si>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</si>
  <si>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</si>
  <si>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</si>
  <si>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</si>
  <si>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</si>
  <si>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</si>
  <si>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</si>
  <si>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</si>
  <si>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</si>
  <si>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</si>
  <si>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</si>
  <si>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</si>
  <si>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</si>
  <si>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</si>
  <si>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</si>
  <si>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</si>
  <si>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</si>
  <si>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</si>
  <si>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</si>
  <si>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</si>
  <si>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</si>
  <si>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</si>
  <si>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</si>
  <si>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</si>
  <si>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</si>
  <si>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</si>
  <si>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</si>
  <si>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</si>
  <si>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</si>
  <si>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</si>
  <si>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</si>
  <si>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</si>
  <si>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</si>
  <si>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</si>
  <si>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</si>
  <si>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</si>
  <si>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</si>
  <si>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</si>
  <si>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</si>
  <si>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</si>
  <si>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</si>
  <si>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</si>
  <si>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</si>
  <si>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</si>
  <si>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</si>
  <si>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</si>
  <si>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</si>
  <si>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</si>
  <si>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</si>
  <si>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</si>
  <si>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</si>
  <si>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</si>
  <si>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</si>
  <si>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</si>
  <si>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</si>
  <si>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</si>
  <si>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</si>
  <si>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</si>
  <si>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</si>
  <si>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</si>
  <si>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</si>
  <si>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</si>
  <si>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</si>
  <si>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</si>
  <si>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</si>
  <si>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</si>
  <si>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</si>
  <si>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</si>
  <si>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</si>
  <si>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</si>
  <si>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</si>
  <si>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</si>
  <si>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</si>
  <si>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</si>
  <si>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</si>
  <si>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</si>
  <si>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</si>
  <si>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</si>
  <si>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</si>
  <si>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</si>
  <si>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</si>
  <si>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</si>
  <si>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</si>
  <si>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</si>
  <si>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</si>
  <si>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</si>
  <si>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</si>
  <si>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</si>
  <si>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</si>
  <si>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</si>
  <si>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</si>
  <si>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</si>
  <si>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</si>
  <si>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</si>
  <si>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</si>
  <si>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</si>
  <si>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</si>
  <si>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</si>
  <si>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</si>
  <si>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</si>
  <si>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</si>
  <si>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</si>
  <si>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</si>
  <si>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</si>
  <si>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</si>
  <si>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</si>
  <si>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</si>
  <si>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</si>
  <si>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</si>
  <si>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</si>
  <si>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</si>
  <si>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</si>
  <si>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</si>
  <si>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</si>
  <si>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</si>
  <si>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</si>
  <si>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</si>
  <si>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</si>
  <si>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</si>
  <si>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</si>
  <si>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</si>
  <si>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</si>
  <si>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</si>
  <si>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</si>
  <si>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</si>
  <si>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</si>
  <si>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</si>
  <si>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</si>
  <si>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</si>
  <si>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</si>
  <si>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</si>
  <si>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</si>
  <si>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</si>
  <si>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</si>
  <si>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</si>
  <si>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</si>
  <si>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</si>
  <si>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</si>
  <si>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</si>
  <si>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</si>
  <si>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</si>
  <si>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</si>
  <si>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</si>
  <si>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</si>
  <si>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</si>
  <si>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</si>
  <si>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</si>
  <si>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</si>
  <si>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</si>
  <si>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</si>
  <si>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</si>
  <si>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</si>
  <si>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</si>
  <si>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</si>
  <si>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</si>
  <si>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</si>
  <si>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</si>
  <si>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</si>
  <si>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</si>
  <si>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</si>
  <si>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</si>
  <si>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</si>
  <si>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</si>
  <si>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</si>
  <si>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</si>
  <si>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</si>
  <si>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</si>
  <si>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</si>
  <si>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</si>
  <si>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</si>
  <si>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</si>
  <si>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</si>
  <si>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</si>
  <si>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</si>
  <si>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</si>
  <si>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</si>
  <si>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</si>
  <si>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</si>
  <si>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</si>
  <si>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</si>
  <si>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</si>
  <si>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</si>
  <si>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</si>
  <si>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</si>
  <si>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</si>
  <si>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</si>
  <si>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</si>
  <si>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</si>
  <si>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</si>
  <si>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</si>
  <si>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</si>
  <si>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</si>
  <si>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</si>
  <si>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</si>
  <si>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</si>
  <si>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</si>
  <si>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</si>
  <si>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</si>
  <si>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</si>
  <si>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</si>
  <si>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</si>
  <si>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</si>
  <si>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</si>
  <si>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</si>
  <si>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</si>
  <si>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</si>
  <si>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</si>
  <si>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</si>
  <si>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</si>
  <si>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</si>
  <si>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</si>
  <si>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</si>
  <si>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</si>
  <si>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</si>
  <si>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</si>
  <si>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</si>
  <si>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</si>
  <si>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</si>
  <si>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</si>
  <si>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</si>
  <si>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</si>
  <si>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</si>
  <si>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</si>
  <si>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</si>
  <si>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</si>
  <si>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</si>
  <si>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</si>
  <si>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</si>
  <si>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</si>
  <si>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</si>
  <si>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</si>
  <si>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</si>
  <si>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</si>
  <si>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</si>
  <si>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</si>
  <si>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</si>
  <si>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</si>
  <si>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</si>
  <si>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</si>
  <si>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</si>
  <si>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</si>
  <si>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</si>
  <si>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</si>
  <si>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</si>
  <si>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</si>
  <si>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</si>
  <si>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</si>
  <si>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</si>
  <si>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</si>
  <si>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</si>
  <si>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</si>
  <si>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</si>
  <si>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</si>
  <si>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</si>
  <si>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</si>
  <si>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</si>
  <si>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</si>
  <si>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</si>
  <si>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</si>
  <si>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</si>
  <si>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</si>
  <si>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</si>
  <si>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</si>
  <si>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</si>
  <si>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</si>
  <si>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</si>
  <si>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</si>
  <si>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</si>
  <si>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</si>
  <si>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</si>
  <si>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</si>
  <si>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</si>
  <si>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</si>
  <si>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</si>
  <si>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</si>
  <si>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</si>
  <si>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</si>
  <si>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</si>
  <si>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</si>
  <si>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</si>
  <si>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</si>
  <si>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</si>
  <si>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</si>
  <si>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</si>
  <si>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</si>
  <si>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</si>
  <si>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</si>
  <si>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</si>
  <si>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</si>
  <si>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</si>
  <si>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</si>
  <si>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</si>
  <si>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</si>
  <si>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</si>
  <si>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</si>
  <si>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</si>
  <si>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</si>
  <si>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</si>
  <si>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</si>
  <si>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</si>
  <si>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</si>
  <si>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</si>
  <si>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</si>
  <si>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</si>
  <si>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</si>
  <si>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</si>
  <si>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</si>
  <si>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</si>
  <si>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</si>
  <si>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</si>
  <si>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</si>
  <si>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</si>
  <si>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</si>
  <si>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</si>
  <si>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</si>
  <si>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</si>
  <si>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</si>
  <si>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</si>
  <si>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</si>
  <si>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</si>
  <si>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</si>
  <si>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</si>
  <si>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</si>
  <si>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</si>
  <si>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</si>
  <si>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</si>
  <si>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</si>
  <si>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</si>
  <si>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</si>
  <si>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</si>
  <si>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</si>
  <si>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</si>
  <si>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</si>
  <si>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</si>
  <si>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</si>
  <si>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</si>
  <si>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</si>
  <si>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</si>
  <si>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</si>
  <si>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</si>
  <si>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</si>
  <si>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</si>
  <si>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</si>
  <si>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</si>
  <si>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</si>
  <si>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</si>
  <si>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</si>
  <si>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</si>
  <si>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</si>
  <si>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</si>
  <si>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</si>
  <si>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</si>
  <si>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</si>
  <si>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</si>
  <si>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</si>
  <si>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</si>
  <si>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</si>
  <si>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</si>
  <si>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</si>
  <si>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</si>
  <si>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</si>
  <si>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</si>
  <si>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</si>
  <si>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</si>
  <si>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</si>
  <si>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</si>
  <si>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</si>
  <si>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</si>
  <si>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</si>
  <si>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</si>
  <si>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</si>
  <si>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</si>
  <si>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</si>
  <si>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</si>
  <si>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</si>
  <si>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</si>
  <si>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</si>
  <si>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</si>
  <si>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</si>
  <si>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</si>
  <si>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</si>
  <si>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</si>
  <si>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</si>
  <si>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</si>
  <si>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</si>
  <si>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</si>
  <si>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</si>
  <si>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</si>
  <si>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</si>
  <si>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</si>
  <si>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</si>
  <si>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</si>
  <si>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</si>
  <si>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</si>
  <si>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</si>
  <si>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</si>
  <si>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</si>
  <si>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</si>
  <si>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</si>
  <si>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</si>
  <si>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</si>
  <si>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</si>
  <si>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</si>
  <si>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</si>
  <si>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</si>
  <si>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</si>
  <si>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</si>
  <si>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</si>
  <si>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</si>
  <si>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</si>
  <si>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</si>
  <si>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</si>
  <si>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</si>
  <si>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</si>
  <si>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</si>
  <si>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</si>
  <si>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</si>
  <si>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</si>
  <si>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</si>
  <si>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</si>
  <si>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</si>
  <si>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</si>
  <si>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</si>
  <si>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</si>
  <si>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</si>
  <si>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</si>
  <si>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</si>
  <si>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</si>
  <si>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</si>
  <si>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</si>
  <si>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</si>
  <si>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</si>
  <si>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</si>
  <si>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</si>
  <si>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</si>
  <si>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</si>
  <si>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</si>
  <si>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</si>
  <si>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</si>
  <si>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</si>
  <si>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</si>
  <si>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</si>
  <si>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</si>
  <si>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</si>
  <si>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</si>
  <si>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</si>
  <si>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</si>
  <si>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</si>
  <si>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</si>
  <si>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</si>
  <si>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</si>
  <si>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</si>
  <si>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</si>
  <si>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</si>
  <si>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</si>
  <si>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</si>
  <si>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</si>
  <si>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</si>
  <si>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</si>
  <si>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</si>
  <si>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</si>
  <si>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</si>
  <si>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</si>
  <si>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</si>
  <si>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</si>
  <si>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</si>
  <si>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</si>
  <si>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</si>
  <si>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</si>
  <si>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</si>
  <si>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</si>
  <si>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</si>
  <si>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</si>
  <si>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</si>
  <si>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</si>
  <si>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</si>
  <si>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</si>
  <si>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</si>
  <si>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</si>
  <si>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</si>
  <si>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</si>
  <si>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</si>
  <si>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</si>
  <si>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</si>
  <si>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</si>
  <si>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</si>
  <si>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</si>
  <si>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</si>
  <si>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</si>
  <si>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</si>
  <si>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</si>
  <si>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</si>
  <si>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</si>
  <si>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</si>
  <si>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</si>
  <si>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</si>
  <si>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</si>
  <si>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</si>
  <si>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</si>
  <si>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</si>
  <si>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</si>
  <si>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</si>
  <si>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</si>
  <si>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</si>
  <si>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</si>
  <si>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</si>
  <si>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</si>
  <si>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</si>
  <si>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</si>
  <si>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</si>
  <si>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</si>
  <si>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</si>
  <si>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</si>
  <si>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</si>
  <si>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</si>
  <si>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</si>
  <si>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</si>
  <si>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</si>
  <si>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</si>
  <si>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</si>
  <si>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</si>
  <si>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</si>
  <si>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</si>
  <si>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</si>
  <si>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</si>
  <si>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</si>
  <si>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</si>
  <si>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</si>
  <si>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</si>
  <si>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</si>
  <si>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</si>
  <si>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</si>
  <si>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</si>
  <si>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</si>
  <si>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</si>
  <si>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</si>
  <si>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</si>
  <si>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</si>
  <si>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</si>
  <si>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</si>
  <si>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</si>
  <si>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</si>
  <si>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</si>
  <si>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</si>
  <si>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</si>
  <si>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</si>
  <si>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</si>
  <si>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</si>
  <si>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</si>
  <si>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</si>
  <si>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</si>
  <si>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</si>
  <si>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</si>
  <si>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</si>
  <si>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</si>
  <si>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</si>
  <si>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</si>
  <si>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</si>
  <si>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</si>
  <si>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</si>
  <si>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</si>
  <si>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</si>
  <si>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</si>
  <si>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</si>
  <si>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</si>
  <si>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</si>
  <si>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</si>
  <si>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</si>
  <si>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</si>
  <si>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</si>
  <si>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</si>
  <si>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</si>
  <si>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</si>
  <si>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</si>
  <si>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</si>
  <si>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</si>
  <si>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</si>
  <si>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</si>
  <si>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</si>
  <si>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</si>
  <si>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</si>
  <si>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</si>
  <si>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</si>
  <si>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</si>
  <si>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</si>
  <si>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</si>
  <si>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</si>
  <si>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</si>
  <si>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</si>
  <si>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</si>
  <si>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</si>
  <si>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</si>
  <si>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</si>
  <si>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</si>
  <si>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</si>
  <si>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</si>
  <si>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</si>
  <si>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</si>
  <si>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</si>
  <si>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</si>
  <si>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</si>
  <si>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</si>
  <si>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</si>
  <si>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</si>
  <si>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</si>
  <si>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</si>
  <si>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</si>
  <si>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</si>
  <si>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</si>
  <si>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</si>
  <si>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</si>
  <si>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</si>
  <si>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</si>
  <si>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</si>
  <si>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</si>
  <si>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</si>
  <si>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</si>
  <si>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</si>
  <si>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</si>
  <si>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</si>
  <si>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</si>
  <si>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</si>
  <si>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</si>
  <si>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</si>
  <si>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</si>
  <si>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</si>
  <si>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</si>
  <si>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</si>
  <si>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</si>
  <si>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</si>
  <si>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</si>
  <si>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</si>
  <si>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</si>
  <si>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</si>
  <si>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</si>
  <si>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</si>
  <si>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</si>
  <si>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</si>
  <si>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</si>
  <si>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</si>
  <si>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</si>
  <si>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</si>
  <si>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</si>
  <si>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</si>
  <si>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</si>
  <si>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</si>
  <si>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</si>
  <si>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</si>
  <si>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</si>
  <si>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</si>
  <si>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</si>
  <si>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</si>
  <si>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</si>
  <si>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</si>
  <si>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</si>
  <si>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</si>
  <si>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</si>
  <si>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</si>
  <si>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</si>
  <si>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</si>
  <si>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</si>
  <si>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</si>
  <si>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</si>
  <si>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</si>
  <si>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</si>
  <si>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</si>
  <si>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</si>
  <si>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</si>
  <si>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</si>
  <si>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</si>
  <si>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</si>
  <si>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</si>
  <si>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</si>
  <si>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</si>
  <si>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</si>
  <si>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</si>
  <si>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</si>
  <si>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</si>
  <si>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</si>
  <si>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</si>
  <si>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</si>
  <si>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</si>
  <si>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</si>
  <si>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</si>
  <si>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</si>
  <si>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</si>
  <si>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</si>
  <si>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</si>
  <si>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</si>
  <si>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</si>
  <si>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</si>
  <si>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</si>
  <si>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</si>
  <si>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</si>
  <si>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</si>
  <si>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</si>
  <si>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</si>
  <si>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</si>
  <si>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</si>
  <si>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</si>
  <si>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</si>
  <si>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</si>
  <si>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</si>
  <si>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</si>
  <si>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</si>
  <si>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</si>
  <si>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</si>
  <si>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</si>
  <si>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</si>
  <si>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</si>
  <si>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</si>
  <si>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</si>
  <si>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</si>
  <si>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</si>
  <si>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</si>
  <si>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</si>
  <si>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</si>
  <si>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</si>
  <si>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</si>
  <si>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</si>
  <si>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</si>
  <si>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</si>
  <si>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</si>
  <si>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</si>
  <si>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</si>
  <si>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</si>
  <si>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</si>
  <si>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</si>
  <si>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</si>
  <si>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</si>
  <si>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</si>
  <si>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</si>
  <si>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</si>
  <si>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</si>
  <si>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</si>
  <si>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</si>
  <si>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</si>
  <si>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</si>
  <si>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</si>
  <si>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</si>
  <si>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</si>
  <si>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</si>
  <si>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</si>
  <si>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</si>
  <si>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</si>
  <si>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</si>
  <si>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</si>
  <si>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</si>
  <si>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</si>
  <si>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</si>
  <si>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</si>
  <si>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</si>
  <si>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</si>
  <si>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</si>
  <si>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</si>
  <si>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</si>
  <si>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</si>
  <si>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</si>
  <si>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</si>
  <si>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</si>
  <si>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</si>
  <si>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</si>
  <si>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</si>
  <si>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</si>
  <si>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</si>
  <si>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</si>
  <si>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</si>
  <si>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</si>
  <si>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</si>
  <si>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</si>
  <si>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</si>
  <si>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</si>
  <si>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</si>
  <si>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</si>
  <si>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</si>
  <si>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</si>
  <si>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</si>
  <si>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</si>
  <si>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</si>
  <si>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</si>
  <si>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</si>
  <si>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</si>
  <si>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</si>
  <si>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</si>
  <si>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</si>
  <si>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</si>
  <si>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</si>
  <si>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</si>
  <si>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</si>
  <si>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</si>
  <si>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</si>
  <si>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</si>
  <si>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</si>
  <si>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</si>
  <si>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</si>
  <si>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</si>
  <si>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</si>
  <si>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</si>
  <si>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</si>
  <si>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</si>
  <si>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</si>
  <si>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</si>
  <si>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</si>
  <si>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</si>
  <si>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</si>
  <si>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</si>
  <si>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</si>
  <si>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</si>
  <si>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</si>
  <si>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</si>
  <si>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</si>
  <si>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</si>
  <si>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</si>
  <si>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</si>
  <si>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</si>
  <si>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</si>
  <si>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</si>
  <si>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</si>
  <si>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</si>
  <si>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</si>
  <si>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</si>
  <si>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</si>
  <si>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</si>
  <si>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</si>
  <si>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</si>
  <si>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</si>
  <si>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</si>
  <si>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</si>
  <si>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</si>
  <si>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</si>
  <si>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</si>
  <si>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</si>
  <si>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</si>
  <si>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</si>
  <si>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</si>
  <si>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</si>
  <si>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</si>
  <si>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</si>
  <si>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</si>
  <si>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</si>
  <si>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</si>
  <si>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</si>
  <si>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</si>
  <si>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</si>
  <si>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</si>
  <si>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</si>
  <si>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</si>
  <si>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</si>
  <si>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</si>
  <si>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</si>
  <si>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</si>
  <si>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</si>
  <si>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</si>
  <si>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</si>
  <si>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</si>
  <si>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</si>
  <si>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</si>
  <si>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</si>
  <si>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</si>
  <si>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</si>
  <si>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</si>
  <si>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</si>
  <si>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</si>
  <si>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</si>
  <si>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</si>
  <si>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</si>
  <si>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</si>
  <si>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</si>
  <si>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</si>
  <si>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</si>
  <si>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</si>
  <si>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</si>
  <si>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</si>
  <si>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</si>
  <si>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</si>
  <si>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</si>
  <si>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</si>
  <si>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</si>
  <si>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</si>
  <si>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</si>
  <si>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</si>
  <si>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</si>
  <si>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</si>
  <si>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</si>
  <si>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</si>
  <si>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</si>
  <si>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</si>
  <si>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</si>
  <si>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</si>
  <si>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</si>
  <si>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</si>
  <si>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</si>
  <si>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</si>
  <si>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</si>
  <si>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</si>
  <si>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</si>
  <si>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</si>
  <si>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</si>
  <si>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</si>
  <si>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</si>
  <si>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</si>
  <si>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</si>
  <si>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</si>
  <si>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</si>
  <si>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</si>
  <si>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</si>
  <si>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</si>
  <si>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</si>
  <si>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</si>
  <si>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</si>
  <si>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</si>
  <si>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</si>
  <si>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</si>
  <si>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</si>
  <si>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</si>
  <si>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</si>
  <si>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</si>
  <si>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</si>
  <si>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</si>
  <si>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</si>
  <si>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</si>
  <si>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</si>
  <si>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</si>
  <si>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</si>
  <si>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</si>
  <si>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</si>
  <si>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</si>
  <si>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</si>
  <si>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</si>
  <si>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</si>
  <si>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</si>
  <si>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</si>
  <si>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</si>
  <si>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</si>
  <si>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</si>
  <si>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</si>
  <si>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</si>
  <si>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</si>
  <si>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</si>
  <si>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</si>
  <si>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</si>
  <si>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</si>
  <si>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</si>
  <si>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</si>
  <si>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</si>
  <si>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</si>
  <si>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</si>
  <si>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</si>
  <si>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</si>
  <si>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</si>
  <si>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</si>
  <si>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</si>
  <si>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</si>
  <si>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</si>
  <si>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</si>
  <si>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</si>
  <si>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</si>
  <si>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</si>
  <si>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</si>
  <si>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</si>
  <si>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</si>
  <si>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</si>
  <si>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</si>
  <si>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</si>
  <si>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</si>
  <si>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</si>
  <si>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</si>
  <si>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</si>
  <si>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</si>
  <si>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</si>
  <si>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</si>
  <si>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</si>
  <si>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</si>
  <si>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</si>
  <si>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</si>
  <si>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</si>
  <si>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</si>
  <si>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</si>
  <si>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</si>
  <si>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</si>
  <si>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</si>
  <si>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</si>
  <si>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</si>
  <si>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</si>
  <si>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</si>
  <si>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</si>
  <si>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</si>
  <si>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</si>
  <si>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</si>
  <si>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</si>
  <si>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</si>
  <si>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</si>
  <si>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</si>
  <si>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</si>
  <si>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</si>
  <si>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</si>
  <si>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</si>
  <si>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</si>
  <si>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</si>
  <si>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</si>
  <si>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</si>
  <si>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</si>
  <si>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</si>
  <si>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</si>
  <si>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</si>
  <si>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</si>
  <si>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</si>
  <si>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</si>
  <si>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</si>
  <si>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</si>
  <si>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</si>
  <si>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</si>
  <si>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</si>
  <si>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</si>
  <si>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</si>
  <si>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</si>
  <si>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</si>
  <si>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</si>
  <si>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</si>
  <si>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</si>
  <si>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</si>
  <si>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</si>
  <si>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</si>
  <si>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</si>
  <si>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</si>
  <si>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</si>
  <si>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</si>
  <si>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</si>
  <si>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</si>
  <si>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</si>
  <si>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</si>
  <si>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</si>
  <si>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</si>
  <si>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</si>
  <si>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</si>
  <si>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</si>
  <si>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</si>
  <si>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</si>
  <si>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</si>
  <si>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</si>
  <si>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</si>
  <si>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</si>
  <si>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</si>
  <si>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</si>
  <si>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</si>
  <si>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</si>
  <si>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</si>
  <si>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</si>
  <si>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</si>
  <si>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</si>
  <si>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</si>
  <si>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</si>
  <si>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</si>
  <si>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</si>
  <si>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</si>
  <si>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</si>
  <si>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</si>
  <si>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</si>
  <si>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</si>
  <si>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</si>
  <si>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</si>
  <si>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</si>
  <si>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</si>
  <si>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</si>
  <si>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</si>
  <si>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</si>
  <si>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</si>
  <si>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</si>
  <si>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</si>
  <si>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</si>
  <si>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</si>
  <si>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</si>
  <si>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</si>
  <si>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</si>
  <si>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</si>
  <si>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</si>
  <si>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</si>
  <si>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</si>
  <si>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</si>
  <si>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</si>
  <si>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</si>
  <si>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</si>
  <si>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</si>
  <si>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</si>
  <si>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</si>
  <si>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</si>
  <si>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</si>
  <si>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</si>
  <si>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</si>
  <si>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</si>
  <si>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</si>
  <si>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</si>
  <si>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</si>
  <si>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</si>
  <si>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</si>
  <si>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</si>
  <si>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</si>
  <si>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</si>
  <si>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</si>
  <si>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</si>
  <si>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</si>
  <si>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</si>
  <si>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</si>
  <si>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</si>
  <si>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</si>
  <si>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</si>
  <si>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</si>
  <si>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</si>
  <si>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</si>
  <si>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</si>
  <si>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</si>
  <si>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</si>
  <si>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</si>
  <si>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</si>
  <si>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</si>
  <si>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</si>
  <si>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</si>
  <si>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</si>
  <si>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</si>
  <si>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</si>
  <si>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</si>
  <si>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</si>
  <si>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</si>
  <si>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</si>
  <si>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</si>
  <si>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</si>
  <si>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</si>
  <si>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</si>
  <si>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</si>
  <si>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</si>
  <si>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</si>
  <si>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</si>
  <si>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</si>
  <si>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</si>
  <si>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</si>
  <si>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</si>
  <si>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</si>
  <si>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</si>
  <si>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</si>
  <si>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</si>
  <si>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</si>
  <si>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</si>
  <si>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</si>
  <si>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</si>
  <si>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</si>
  <si>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</si>
  <si>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</si>
  <si>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</si>
  <si>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</si>
  <si>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</si>
  <si>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</si>
  <si>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</si>
  <si>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</si>
  <si>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</si>
  <si>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</si>
  <si>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</si>
  <si>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</si>
  <si>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</si>
  <si>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</si>
  <si>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</si>
  <si>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</si>
  <si>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</si>
  <si>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</si>
  <si>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</si>
  <si>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</si>
  <si>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</si>
  <si>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</si>
  <si>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</si>
  <si>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</si>
  <si>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</si>
  <si>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</si>
  <si>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</si>
  <si>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</si>
  <si>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</si>
  <si>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</si>
  <si>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</si>
  <si>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</si>
  <si>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</si>
  <si>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</si>
  <si>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</si>
  <si>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</si>
  <si>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</si>
  <si>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</si>
  <si>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</si>
  <si>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</si>
  <si>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</si>
  <si>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</si>
  <si>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</si>
  <si>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</si>
  <si>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</si>
  <si>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</si>
  <si>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</si>
  <si>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</si>
  <si>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</si>
  <si>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</si>
  <si>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</si>
  <si>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</si>
  <si>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</si>
  <si>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</si>
  <si>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</si>
  <si>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</si>
  <si>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</si>
  <si>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</si>
  <si>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</si>
  <si>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</si>
  <si>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</si>
  <si>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</si>
  <si>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</si>
  <si>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</si>
  <si>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</si>
  <si>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</si>
  <si>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</si>
  <si>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</si>
  <si>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</si>
  <si>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</si>
  <si>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</si>
  <si>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</si>
  <si>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</si>
  <si>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</si>
  <si>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</si>
  <si>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</si>
  <si>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</si>
  <si>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</si>
  <si>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</si>
  <si>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</si>
  <si>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</si>
  <si>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</si>
  <si>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</si>
  <si>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</si>
  <si>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</si>
  <si>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</si>
  <si>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</si>
  <si>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</si>
  <si>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</si>
  <si>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</si>
  <si>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</si>
  <si>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</si>
  <si>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</si>
  <si>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</si>
  <si>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</si>
  <si>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</si>
  <si>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</si>
  <si>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</si>
  <si>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</si>
  <si>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</si>
  <si>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</si>
  <si>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</si>
  <si>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</si>
  <si>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</si>
  <si>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</si>
  <si>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</si>
  <si>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</si>
  <si>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</si>
  <si>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</si>
  <si>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</si>
  <si>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</si>
  <si>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</si>
  <si>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</si>
  <si>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</si>
  <si>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</si>
  <si>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</si>
  <si>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</si>
  <si>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</si>
  <si>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</si>
  <si>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</si>
  <si>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</si>
  <si>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</si>
  <si>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</si>
  <si>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</si>
  <si>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</si>
  <si>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</si>
  <si>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</si>
  <si>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</si>
  <si>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</si>
  <si>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</si>
  <si>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</si>
  <si>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</si>
  <si>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</si>
  <si>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</si>
  <si>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</si>
  <si>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</si>
  <si>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</si>
  <si>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</si>
  <si>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</si>
  <si>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</si>
  <si>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</si>
  <si>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</si>
  <si>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</si>
  <si>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</si>
  <si>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</si>
  <si>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</si>
  <si>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</si>
  <si>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</si>
  <si>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</si>
  <si>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</si>
  <si>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</si>
  <si>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</si>
  <si>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</si>
  <si>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</si>
  <si>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</si>
  <si>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</si>
  <si>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</si>
  <si>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</si>
  <si>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</si>
  <si>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</si>
  <si>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</si>
  <si>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</si>
  <si>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</si>
  <si>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</si>
  <si>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</si>
  <si>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</si>
  <si>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</si>
  <si>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</si>
  <si>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</si>
  <si>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</si>
  <si>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</si>
  <si>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</si>
  <si>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</si>
  <si>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</si>
  <si>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</si>
  <si>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</si>
  <si>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</si>
  <si>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</si>
  <si>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</si>
  <si>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</si>
  <si>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</si>
  <si>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</si>
  <si>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</si>
  <si>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</si>
  <si>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</si>
  <si>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</si>
  <si>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</si>
  <si>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</si>
  <si>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</si>
  <si>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</si>
  <si>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</si>
  <si>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</si>
  <si>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</si>
  <si>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</si>
  <si>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</si>
  <si>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</si>
  <si>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</si>
  <si>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</si>
  <si>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</si>
  <si>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</si>
  <si>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</si>
  <si>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</si>
  <si>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</si>
  <si>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</si>
  <si>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</si>
  <si>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</si>
  <si>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</si>
  <si>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</si>
  <si>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</si>
  <si>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</si>
  <si>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</si>
  <si>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</si>
  <si>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</si>
  <si>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</si>
  <si>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</si>
  <si>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</si>
  <si>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</si>
  <si>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</si>
  <si>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</si>
  <si>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</si>
  <si>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</si>
  <si>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</si>
  <si>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</si>
  <si>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</si>
  <si>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</si>
  <si>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</si>
  <si>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</si>
  <si>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</si>
  <si>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</si>
  <si>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</si>
  <si>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</si>
  <si>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</si>
  <si>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</si>
  <si>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</si>
  <si>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</si>
  <si>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</si>
  <si>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</si>
  <si>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</si>
  <si>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</si>
  <si>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</si>
  <si>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</si>
  <si>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</si>
  <si>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</si>
  <si>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</si>
  <si>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</si>
  <si>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</si>
  <si>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</si>
  <si>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</si>
  <si>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</si>
  <si>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</si>
  <si>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</si>
  <si>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</si>
  <si>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</si>
  <si>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</si>
  <si>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</si>
  <si>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</si>
  <si>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</si>
  <si>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</si>
  <si>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</si>
  <si>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</si>
  <si>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</si>
  <si>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</si>
  <si>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</si>
  <si>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</si>
  <si>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</si>
  <si>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</si>
  <si>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</si>
  <si>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</si>
  <si>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</si>
  <si>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</si>
  <si>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</si>
  <si>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</si>
  <si>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</si>
  <si>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</si>
  <si>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</si>
  <si>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</si>
  <si>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</si>
  <si>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</si>
  <si>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</si>
  <si>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</si>
  <si>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</si>
  <si>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</si>
  <si>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</si>
  <si>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</si>
  <si>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</si>
  <si>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</si>
  <si>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</si>
  <si>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</si>
  <si>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</si>
  <si>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</si>
  <si>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</si>
  <si>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</si>
  <si>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</si>
  <si>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</si>
  <si>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</si>
  <si>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</si>
  <si>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</si>
  <si>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</si>
  <si>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</si>
  <si>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</si>
  <si>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</si>
  <si>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</si>
  <si>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</si>
  <si>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</si>
  <si>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</si>
  <si>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</si>
  <si>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</si>
  <si>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</si>
  <si>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</si>
  <si>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</si>
  <si>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</si>
  <si>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</si>
  <si>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</si>
  <si>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</si>
  <si>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</si>
  <si>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</si>
  <si>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</si>
  <si>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</si>
  <si>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</si>
  <si>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</si>
  <si>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</si>
  <si>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</si>
  <si>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</si>
  <si>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</si>
  <si>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</si>
  <si>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</si>
  <si>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</si>
  <si>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</si>
  <si>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</si>
  <si>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</si>
  <si>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</si>
  <si>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</si>
  <si>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</si>
  <si>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</si>
  <si>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</si>
  <si>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</si>
  <si>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</si>
  <si>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</si>
  <si>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</si>
  <si>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</si>
  <si>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</si>
  <si>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</si>
  <si>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</si>
  <si>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</si>
  <si>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</si>
  <si>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</si>
  <si>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</si>
  <si>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</si>
  <si>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</si>
  <si>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</si>
  <si>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</si>
  <si>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</si>
  <si>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</si>
  <si>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</si>
  <si>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</si>
  <si>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</si>
  <si>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</si>
  <si>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</si>
  <si>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</si>
  <si>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</si>
  <si>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</si>
  <si>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</si>
  <si>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</si>
  <si>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</si>
  <si>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</si>
  <si>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</si>
  <si>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</si>
  <si>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</si>
  <si>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</si>
  <si>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</si>
  <si>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</si>
  <si>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</si>
  <si>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</si>
  <si>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</si>
  <si>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</si>
  <si>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</si>
  <si>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</si>
  <si>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</si>
  <si>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</si>
  <si>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</si>
  <si>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</si>
  <si>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</si>
  <si>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</si>
  <si>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</si>
  <si>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</si>
  <si>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</si>
  <si>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</si>
  <si>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</si>
  <si>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</si>
  <si>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</si>
  <si>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</si>
  <si>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</si>
  <si>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</si>
  <si>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</si>
  <si>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</si>
  <si>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</si>
  <si>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</si>
  <si>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</si>
  <si>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</si>
  <si>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</si>
  <si>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</si>
  <si>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</si>
  <si>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</si>
  <si>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</si>
  <si>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</si>
  <si>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</si>
  <si>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</si>
  <si>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</si>
  <si>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</si>
  <si>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</si>
  <si>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</si>
  <si>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</si>
  <si>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</si>
  <si>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</si>
  <si>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</si>
  <si>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</si>
  <si>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</si>
  <si>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</si>
  <si>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</si>
  <si>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</si>
  <si>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</si>
  <si>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</si>
  <si>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</si>
  <si>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</si>
  <si>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</si>
  <si>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</si>
  <si>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</si>
  <si>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</si>
  <si>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</si>
  <si>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</si>
  <si>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</si>
  <si>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</si>
  <si>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</si>
  <si>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</si>
  <si>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</si>
  <si>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</si>
  <si>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</si>
  <si>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</si>
  <si>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</si>
  <si>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</si>
  <si>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</si>
  <si>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</si>
  <si>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</si>
  <si>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</si>
  <si>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</si>
  <si>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</si>
  <si>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</si>
  <si>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</si>
  <si>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</si>
  <si>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</si>
  <si>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</si>
  <si>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</si>
  <si>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</si>
  <si>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</si>
  <si>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</si>
  <si>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</si>
  <si>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</si>
  <si>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</si>
  <si>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</si>
  <si>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</si>
  <si>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</si>
  <si>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</si>
  <si>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</si>
  <si>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</si>
  <si>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</si>
  <si>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</si>
  <si>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</si>
  <si>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</si>
  <si>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</si>
  <si>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</si>
  <si>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</si>
  <si>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</si>
  <si>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</si>
  <si>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</si>
  <si>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</si>
  <si>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</si>
  <si>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</si>
  <si>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</si>
  <si>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</si>
  <si>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</si>
  <si>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</si>
  <si>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</si>
  <si>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</si>
  <si>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</si>
  <si>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</si>
  <si>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</si>
  <si>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</si>
  <si>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</si>
  <si>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</si>
  <si>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</si>
  <si>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</si>
  <si>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</si>
  <si>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</si>
  <si>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</si>
  <si>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</si>
  <si>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</si>
  <si>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</si>
  <si>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</si>
  <si>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</si>
  <si>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</si>
  <si>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</si>
  <si>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</si>
  <si>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</si>
  <si>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</si>
  <si>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</si>
  <si>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</si>
  <si>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</si>
  <si>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</si>
  <si>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</si>
  <si>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</si>
  <si>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</si>
  <si>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</si>
  <si>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</si>
  <si>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</si>
  <si>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</si>
  <si>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</si>
  <si>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</si>
  <si>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</si>
  <si>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</si>
  <si>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</si>
  <si>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</si>
  <si>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</si>
  <si>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</si>
  <si>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</si>
  <si>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</si>
  <si>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</si>
  <si>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</si>
  <si>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</si>
  <si>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</si>
  <si>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</si>
  <si>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</si>
  <si>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</si>
  <si>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</si>
  <si>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</si>
  <si>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</si>
  <si>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</si>
  <si>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</si>
  <si>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</si>
  <si>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</si>
  <si>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</si>
  <si>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</si>
  <si>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</si>
  <si>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</si>
  <si>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</si>
  <si>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</si>
  <si>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</si>
  <si>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</si>
  <si>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</si>
  <si>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</si>
  <si>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</si>
  <si>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</si>
  <si>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</si>
  <si>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</si>
  <si>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</si>
  <si>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</si>
  <si>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</si>
  <si>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</si>
  <si>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</si>
  <si>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</si>
  <si>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</si>
  <si>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</si>
  <si>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</si>
  <si>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</si>
  <si>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</si>
  <si>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</si>
  <si>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</si>
  <si>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</si>
  <si>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</si>
  <si>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</si>
  <si>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</si>
  <si>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</si>
  <si>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</si>
  <si>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</si>
  <si>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</si>
  <si>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</si>
  <si>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</si>
  <si>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</si>
  <si>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</si>
  <si>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</si>
  <si>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</si>
  <si>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</si>
  <si>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</si>
  <si>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</si>
  <si>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</si>
  <si>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</si>
  <si>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</si>
  <si>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</si>
  <si>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</si>
  <si>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</si>
  <si>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</si>
  <si>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</si>
  <si>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</si>
  <si>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</si>
  <si>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</si>
  <si>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</si>
  <si>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</si>
  <si>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</si>
  <si>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</si>
  <si>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</si>
  <si>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</si>
  <si>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</si>
  <si>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</si>
  <si>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</si>
  <si>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</si>
  <si>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</si>
  <si>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</si>
  <si>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</si>
  <si>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</si>
  <si>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</si>
  <si>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</si>
  <si>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</si>
  <si>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</si>
  <si>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</si>
  <si>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</si>
  <si>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</si>
  <si>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</si>
  <si>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</si>
  <si>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</si>
  <si>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</si>
  <si>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</si>
  <si>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</si>
  <si>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</si>
  <si>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</si>
  <si>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</si>
  <si>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</si>
  <si>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</si>
  <si>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</si>
  <si>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</si>
  <si>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</si>
  <si>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</si>
  <si>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</si>
  <si>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</si>
  <si>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</si>
  <si>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</si>
  <si>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</si>
  <si>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</si>
  <si>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</si>
  <si>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</si>
  <si>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</si>
  <si>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</si>
  <si>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</si>
  <si>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</si>
  <si>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</si>
  <si>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</si>
  <si>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</si>
  <si>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</si>
  <si>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</si>
  <si>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</si>
  <si>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</si>
  <si>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</si>
  <si>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</si>
  <si>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</si>
  <si>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</si>
  <si>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</si>
  <si>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</si>
  <si>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</si>
  <si>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</si>
  <si>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</si>
  <si>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</si>
  <si>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</si>
  <si>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</si>
  <si>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</si>
  <si>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</si>
  <si>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</si>
  <si>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</si>
  <si>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</si>
  <si>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</si>
  <si>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</si>
  <si>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</si>
  <si>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</si>
  <si>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</si>
  <si>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</si>
  <si>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</si>
  <si>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</si>
  <si>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</si>
  <si>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</si>
  <si>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</si>
  <si>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</si>
  <si>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</si>
  <si>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</si>
  <si>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</si>
  <si>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</si>
  <si>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</si>
  <si>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</si>
  <si>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</si>
  <si>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</si>
  <si>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</si>
  <si>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</si>
  <si>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</si>
  <si>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</si>
  <si>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</si>
  <si>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</si>
  <si>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</si>
  <si>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</si>
  <si>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</si>
  <si>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</si>
  <si>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</si>
  <si>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</si>
  <si>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</si>
  <si>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</si>
  <si>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</si>
  <si>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</si>
  <si>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</si>
  <si>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</si>
  <si>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</si>
  <si>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</si>
  <si>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</si>
  <si>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</si>
  <si>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</si>
  <si>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</si>
  <si>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</si>
  <si>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</si>
  <si>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</si>
  <si>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</si>
  <si>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</si>
  <si>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</si>
  <si>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</si>
  <si>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</si>
  <si>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</si>
  <si>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</si>
  <si>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</si>
  <si>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</si>
  <si>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</si>
  <si>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</si>
  <si>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</si>
  <si>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</si>
  <si>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</si>
  <si>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</si>
  <si>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</si>
  <si>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</si>
  <si>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</si>
  <si>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</si>
  <si>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</si>
  <si>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</si>
  <si>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</si>
  <si>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</si>
  <si>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</si>
  <si>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</si>
  <si>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</si>
  <si>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</si>
  <si>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</si>
  <si>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</si>
  <si>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</si>
  <si>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</si>
  <si>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</si>
  <si>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</si>
  <si>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</si>
  <si>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</si>
  <si>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</si>
  <si>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</si>
  <si>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</si>
  <si>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</si>
  <si>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</si>
  <si>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</si>
  <si>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</si>
  <si>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</si>
  <si>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</si>
  <si>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</si>
  <si>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</si>
  <si>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</si>
  <si>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</si>
  <si>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</si>
  <si>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</si>
  <si>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</si>
  <si>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</si>
  <si>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</si>
  <si>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</si>
  <si>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</si>
  <si>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</si>
  <si>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</si>
  <si>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</si>
  <si>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</si>
  <si>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</si>
  <si>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</si>
  <si>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</si>
  <si>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</si>
  <si>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</si>
  <si>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</si>
  <si>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</si>
  <si>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</si>
  <si>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</si>
  <si>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</si>
  <si>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</si>
  <si>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</si>
  <si>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</si>
  <si>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</si>
  <si>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</si>
  <si>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</si>
  <si>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</si>
  <si>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</si>
  <si>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</si>
  <si>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</si>
  <si>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</si>
  <si>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</si>
  <si>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</si>
  <si>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</si>
  <si>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</si>
  <si>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</si>
  <si>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</si>
  <si>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</si>
  <si>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</si>
  <si>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</si>
  <si>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</si>
  <si>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</si>
  <si>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</si>
  <si>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</si>
  <si>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</si>
  <si>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</si>
  <si>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</si>
  <si>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</si>
  <si>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</si>
  <si>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</si>
  <si>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</si>
  <si>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</si>
  <si>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</si>
  <si>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</si>
  <si>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</si>
  <si>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</si>
  <si>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</si>
  <si>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</si>
  <si>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</si>
  <si>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</si>
  <si>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</si>
  <si>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</si>
  <si>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</si>
  <si>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</si>
  <si>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</si>
  <si>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</si>
  <si>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</si>
  <si>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</si>
  <si>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</si>
  <si>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</si>
  <si>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</si>
  <si>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</si>
  <si>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</si>
  <si>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</si>
  <si>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</si>
  <si>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</si>
  <si>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</si>
  <si>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</si>
  <si>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</si>
  <si>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</si>
  <si>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</si>
  <si>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</si>
  <si>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</si>
  <si>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</si>
  <si>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</si>
  <si>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</si>
  <si>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</si>
  <si>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</si>
  <si>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</si>
  <si>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</si>
  <si>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</si>
  <si>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</si>
  <si>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</si>
  <si>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</si>
  <si>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</si>
  <si>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</si>
  <si>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</si>
  <si>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</si>
  <si>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</si>
  <si>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</si>
  <si>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</si>
  <si>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</si>
  <si>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</si>
  <si>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</si>
  <si>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</si>
  <si>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</si>
  <si>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</si>
  <si>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</si>
  <si>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</si>
  <si>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</si>
  <si>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</si>
  <si>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</si>
  <si>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</si>
  <si>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</si>
  <si>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</si>
  <si>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</si>
  <si>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</si>
  <si>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</si>
  <si>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</si>
  <si>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</si>
  <si>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</si>
  <si>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</si>
  <si>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</si>
  <si>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</si>
  <si>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</si>
  <si>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</si>
  <si>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</si>
  <si>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</si>
  <si>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</si>
  <si>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</si>
  <si>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</si>
  <si>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</si>
  <si>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</si>
  <si>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</si>
  <si>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</si>
  <si>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</si>
  <si>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</si>
  <si>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</si>
  <si>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</si>
  <si>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</si>
  <si>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</si>
  <si>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</si>
  <si>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</si>
  <si>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</si>
  <si>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</si>
  <si>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</si>
  <si>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</si>
  <si>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</si>
  <si>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</si>
  <si>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</si>
  <si>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</si>
  <si>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</si>
  <si>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</si>
  <si>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</si>
  <si>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</si>
  <si>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</si>
  <si>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</si>
  <si>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</si>
  <si>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</si>
  <si>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</si>
  <si>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</si>
  <si>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</si>
  <si>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</si>
  <si>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</si>
  <si>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</si>
  <si>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</si>
  <si>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</si>
  <si>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</si>
  <si>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</si>
  <si>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</si>
  <si>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</si>
  <si>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</si>
  <si>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</si>
  <si>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</si>
  <si>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</si>
  <si>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</si>
  <si>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</si>
  <si>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</si>
  <si>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</si>
  <si>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</si>
  <si>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</si>
  <si>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</si>
  <si>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</si>
  <si>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</si>
  <si>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</si>
  <si>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</si>
  <si>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</si>
  <si>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</si>
  <si>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</si>
  <si>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</si>
  <si>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</si>
  <si>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</si>
  <si>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</si>
  <si>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</si>
  <si>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</si>
  <si>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</si>
  <si>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</si>
  <si>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</si>
  <si>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</si>
  <si>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</si>
  <si>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</si>
  <si>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</si>
  <si>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</si>
  <si>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</si>
  <si>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</si>
  <si>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</si>
  <si>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</si>
  <si>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</si>
  <si>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</si>
  <si>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</si>
  <si>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</si>
  <si>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</si>
  <si>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</si>
  <si>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</si>
  <si>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</si>
  <si>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</si>
  <si>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</si>
  <si>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</si>
  <si>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</si>
  <si>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</si>
  <si>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</si>
  <si>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</si>
  <si>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</si>
  <si>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</si>
  <si>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</si>
  <si>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</si>
  <si>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</si>
  <si>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</si>
  <si>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</si>
  <si>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</si>
  <si>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</si>
  <si>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</si>
  <si>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</si>
  <si>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</si>
  <si>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</si>
  <si>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</si>
  <si>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</si>
  <si>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</si>
  <si>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</si>
  <si>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</si>
  <si>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</si>
  <si>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</si>
  <si>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</si>
  <si>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</si>
  <si>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</si>
  <si>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</si>
  <si>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</si>
  <si>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</si>
  <si>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</si>
  <si>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</si>
  <si>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</si>
  <si>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</si>
  <si>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</si>
  <si>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</si>
  <si>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</si>
  <si>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</si>
  <si>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</si>
  <si>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</si>
  <si>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</si>
  <si>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</si>
  <si>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</si>
  <si>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</si>
  <si>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</si>
  <si>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</si>
  <si>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</si>
  <si>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</si>
  <si>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</si>
  <si>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</si>
  <si>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</si>
  <si>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</si>
  <si>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</si>
  <si>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</si>
  <si>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</si>
  <si>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</si>
  <si>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</si>
  <si>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</si>
  <si>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</si>
  <si>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</si>
  <si>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</si>
  <si>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</si>
  <si>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</si>
  <si>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</si>
  <si>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</si>
  <si>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</si>
  <si>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</si>
  <si>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</si>
  <si>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</si>
  <si>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</si>
  <si>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</si>
  <si>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</si>
  <si>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</si>
  <si>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</si>
  <si>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</si>
  <si>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</si>
  <si>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</si>
  <si>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</si>
  <si>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</si>
  <si>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</si>
  <si>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</si>
  <si>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</si>
  <si>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</si>
  <si>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</si>
  <si>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</si>
  <si>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</si>
  <si>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</si>
  <si>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</si>
  <si>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</si>
  <si>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</si>
  <si>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</si>
  <si>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</si>
  <si>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</si>
  <si>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</si>
  <si>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</si>
  <si>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</si>
  <si>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</si>
  <si>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</si>
  <si>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</si>
  <si>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</si>
  <si>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</si>
  <si>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</si>
  <si>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</si>
  <si>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</si>
  <si>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</si>
  <si>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</si>
  <si>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</si>
  <si>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</si>
  <si>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</si>
  <si>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</si>
  <si>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</si>
  <si>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</si>
  <si>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</si>
  <si>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</si>
  <si>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</si>
  <si>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</si>
  <si>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</si>
  <si>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</si>
  <si>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</si>
  <si>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</si>
  <si>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</si>
  <si>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</si>
  <si>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</si>
  <si>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</si>
  <si>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</si>
  <si>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</si>
  <si>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</si>
  <si>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</si>
  <si>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</si>
  <si>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</si>
  <si>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</si>
  <si>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</si>
  <si>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</si>
  <si>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</si>
  <si>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</si>
  <si>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</si>
  <si>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</si>
  <si>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</si>
  <si>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</si>
  <si>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</si>
  <si>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</si>
  <si>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</si>
  <si>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</si>
  <si>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</si>
  <si>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</si>
  <si>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</si>
  <si>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</si>
  <si>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</si>
  <si>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</si>
  <si>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</si>
  <si>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</si>
  <si>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</si>
  <si>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</si>
  <si>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</si>
  <si>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</si>
  <si>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</si>
  <si>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</si>
  <si>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</si>
  <si>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</si>
  <si>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</si>
  <si>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</si>
  <si>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</si>
  <si>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</si>
  <si>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</si>
  <si>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</si>
  <si>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</si>
  <si>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</si>
  <si>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</si>
  <si>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</si>
  <si>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</si>
  <si>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</si>
  <si>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</si>
  <si>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</si>
  <si>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</si>
  <si>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</si>
  <si>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</si>
  <si>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</si>
  <si>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</si>
  <si>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</si>
  <si>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</si>
  <si>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</si>
  <si>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</si>
  <si>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</si>
  <si>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</si>
  <si>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</si>
  <si>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</si>
  <si>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</si>
  <si>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</si>
  <si>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</si>
  <si>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</si>
  <si>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</si>
  <si>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</si>
  <si>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</si>
  <si>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</si>
  <si>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</si>
  <si>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</si>
  <si>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</si>
  <si>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</si>
  <si>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</si>
  <si>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</si>
  <si>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</si>
  <si>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</si>
  <si>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</si>
  <si>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</si>
  <si>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</si>
  <si>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</si>
  <si>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</si>
  <si>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</si>
  <si>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</si>
  <si>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</si>
  <si>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</si>
  <si>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</si>
  <si>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</si>
  <si>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</si>
  <si>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</si>
  <si>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</si>
  <si>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</si>
  <si>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</si>
  <si>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</si>
  <si>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</si>
  <si>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</si>
  <si>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</si>
  <si>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</si>
  <si>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</si>
  <si>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</si>
  <si>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</si>
  <si>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</si>
  <si>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</si>
  <si>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</si>
  <si>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</si>
  <si>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</si>
  <si>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</si>
  <si>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</si>
  <si>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</si>
  <si>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</si>
  <si>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</si>
  <si>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</si>
  <si>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</si>
  <si>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</si>
  <si>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</si>
  <si>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</si>
  <si>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</si>
  <si>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</si>
  <si>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</si>
  <si>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</si>
  <si>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</si>
  <si>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</si>
  <si>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</si>
  <si>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</si>
  <si>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</si>
  <si>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</si>
  <si>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</si>
  <si>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</si>
  <si>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</si>
  <si>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</si>
  <si>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</si>
  <si>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</si>
  <si>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</si>
  <si>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</si>
  <si>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</si>
  <si>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</si>
  <si>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</si>
  <si>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</si>
  <si>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</si>
  <si>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</si>
  <si>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</si>
  <si>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</si>
  <si>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</si>
  <si>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</si>
  <si>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</si>
  <si>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</si>
  <si>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</si>
  <si>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</si>
  <si>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</si>
  <si>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</si>
  <si>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</si>
  <si>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</si>
  <si>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</si>
  <si>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</si>
  <si>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</si>
  <si>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</si>
  <si>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</si>
  <si>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</si>
  <si>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</si>
  <si>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</si>
  <si>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</si>
  <si>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</si>
  <si>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</si>
  <si>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</si>
  <si>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</si>
  <si>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</si>
  <si>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</si>
  <si>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</si>
  <si>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</si>
  <si>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</si>
  <si>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</si>
  <si>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</si>
  <si>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</si>
  <si>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</si>
  <si>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</si>
  <si>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</si>
  <si>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</si>
  <si>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</si>
  <si>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</si>
  <si>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</si>
  <si>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</si>
  <si>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</si>
  <si>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</si>
  <si>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</si>
  <si>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</si>
  <si>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</si>
  <si>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</si>
  <si>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</si>
  <si>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</si>
  <si>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</si>
  <si>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</si>
  <si>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</si>
  <si>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</si>
  <si>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</si>
  <si>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</si>
  <si>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</si>
  <si>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</si>
  <si>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</si>
  <si>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</si>
  <si>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</si>
  <si>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</si>
  <si>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</si>
  <si>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</si>
  <si>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</si>
  <si>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</si>
  <si>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</si>
  <si>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</si>
  <si>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</si>
  <si>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</si>
  <si>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</si>
  <si>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</si>
  <si>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</si>
  <si>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</si>
  <si>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</si>
  <si>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</si>
  <si>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</si>
  <si>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</si>
  <si>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</si>
  <si>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</si>
  <si>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</si>
  <si>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</si>
  <si>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</si>
  <si>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</si>
  <si>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</si>
  <si>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</si>
  <si>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</si>
  <si>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</si>
  <si>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</si>
  <si>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</si>
  <si>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</si>
  <si>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</si>
  <si>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</si>
  <si>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</si>
  <si>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</si>
  <si>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</si>
  <si>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</si>
  <si>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</si>
  <si>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</si>
  <si>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</si>
  <si>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</si>
  <si>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</si>
  <si>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</si>
  <si>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</si>
  <si>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</si>
  <si>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</si>
  <si>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</si>
  <si>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</si>
  <si>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</si>
  <si>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</si>
  <si>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</si>
  <si>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</si>
  <si>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</si>
  <si>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</si>
  <si>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</si>
  <si>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</si>
  <si>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</si>
  <si>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</si>
  <si>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</si>
  <si>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</si>
  <si>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</si>
  <si>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</si>
  <si>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</si>
  <si>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</si>
  <si>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</si>
  <si>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</si>
  <si>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</si>
  <si>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</si>
  <si>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</si>
  <si>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</si>
  <si>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</si>
  <si>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</si>
  <si>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</si>
  <si>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</si>
  <si>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</si>
  <si>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</si>
  <si>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</si>
  <si>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</si>
  <si>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</si>
  <si>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</si>
  <si>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</si>
  <si>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</si>
  <si>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</si>
  <si>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</si>
  <si>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</si>
  <si>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</si>
  <si>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</si>
  <si>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</si>
  <si>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</si>
  <si>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</si>
  <si>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</si>
  <si>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</si>
  <si>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</si>
  <si>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</si>
  <si>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</si>
  <si>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</si>
  <si>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</si>
  <si>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</si>
  <si>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</si>
  <si>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</si>
  <si>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</si>
  <si>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</si>
  <si>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</si>
  <si>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</si>
  <si>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</si>
  <si>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</si>
  <si>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</si>
  <si>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</si>
  <si>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</si>
  <si>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</si>
  <si>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</si>
  <si>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</si>
  <si>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</si>
  <si>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</si>
  <si>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</si>
  <si>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</si>
  <si>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</si>
  <si>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</si>
  <si>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</si>
  <si>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</si>
  <si>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</si>
  <si>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</si>
  <si>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</si>
  <si>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</si>
  <si>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</si>
  <si>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</si>
  <si>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</si>
  <si>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</si>
  <si>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</si>
  <si>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</si>
  <si>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</si>
  <si>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</si>
  <si>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</si>
  <si>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</si>
  <si>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</si>
  <si>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</si>
  <si>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</si>
  <si>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</si>
  <si>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</si>
  <si>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</si>
  <si>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</si>
  <si>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</si>
  <si>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</si>
  <si>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</si>
  <si>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</si>
  <si>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</si>
  <si>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</si>
  <si>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</si>
  <si>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</si>
  <si>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</si>
  <si>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</si>
  <si>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</si>
  <si>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</si>
  <si>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</si>
  <si>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</si>
  <si>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</si>
  <si>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</si>
  <si>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</si>
  <si>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</si>
  <si>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</si>
  <si>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</si>
  <si>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</si>
  <si>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</si>
  <si>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</si>
  <si>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</si>
  <si>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</si>
  <si>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</si>
  <si>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</si>
  <si>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</si>
  <si>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</si>
  <si>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</si>
  <si>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</si>
  <si>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</si>
  <si>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</si>
  <si>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</si>
  <si>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</si>
  <si>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</si>
  <si>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</si>
  <si>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</si>
  <si>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</si>
  <si>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</si>
  <si>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</si>
  <si>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</si>
  <si>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</si>
  <si>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</si>
  <si>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</si>
  <si>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</si>
  <si>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</si>
  <si>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</si>
  <si>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</si>
  <si>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</si>
  <si>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</si>
  <si>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</si>
  <si>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</si>
  <si>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</si>
  <si>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</si>
  <si>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</si>
  <si>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</si>
  <si>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</si>
  <si>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</si>
  <si>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</si>
  <si>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</si>
  <si>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</si>
  <si>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</si>
  <si>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</si>
  <si>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</si>
  <si>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</si>
  <si>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</si>
  <si>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</si>
  <si>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</si>
  <si>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</si>
  <si>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</si>
  <si>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</si>
  <si>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</si>
  <si>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</si>
  <si>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</si>
  <si>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</si>
  <si>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</si>
  <si>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</si>
  <si>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</si>
  <si>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</si>
  <si>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</si>
  <si>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</si>
  <si>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</si>
  <si>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</si>
  <si>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</si>
  <si>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</si>
  <si>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</si>
  <si>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</si>
  <si>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</si>
  <si>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</si>
  <si>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</si>
  <si>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</si>
  <si>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</si>
  <si>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</si>
  <si>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</si>
  <si>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</si>
  <si>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</si>
  <si>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</si>
  <si>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</si>
  <si>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</si>
  <si>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</si>
  <si>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</si>
  <si>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</si>
  <si>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</si>
  <si>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</si>
  <si>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</si>
  <si>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</si>
  <si>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</si>
  <si>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</si>
  <si>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</si>
  <si>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</si>
  <si>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</si>
  <si>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</si>
  <si>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</si>
  <si>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</si>
  <si>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</si>
  <si>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</si>
  <si>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</si>
  <si>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</si>
  <si>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</si>
  <si>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</si>
  <si>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</si>
  <si>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</si>
  <si>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</si>
  <si>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</si>
  <si>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</si>
  <si>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</si>
  <si>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</si>
  <si>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</si>
  <si>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</si>
  <si>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</si>
  <si>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</si>
  <si>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</si>
  <si>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</si>
  <si>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</si>
  <si>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</si>
  <si>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</si>
  <si>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</si>
  <si>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</si>
  <si>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</si>
  <si>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</si>
  <si>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</si>
  <si>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</si>
  <si>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</si>
  <si>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</si>
  <si>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</si>
  <si>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</si>
  <si>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</si>
  <si>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</si>
  <si>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</si>
  <si>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</si>
  <si>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</si>
  <si>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</si>
  <si>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</si>
  <si>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</si>
  <si>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</si>
  <si>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</si>
  <si>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</si>
  <si>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</si>
  <si>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</si>
  <si>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</si>
  <si>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</si>
  <si>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</si>
  <si>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</si>
  <si>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</si>
  <si>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</si>
  <si>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</si>
  <si>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</si>
  <si>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</si>
  <si>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</si>
  <si>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</si>
  <si>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</si>
  <si>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</si>
  <si>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</si>
  <si>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</si>
  <si>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</si>
  <si>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</si>
  <si>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</si>
  <si>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</si>
  <si>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</si>
  <si>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</si>
  <si>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</si>
  <si>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</si>
  <si>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</si>
  <si>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</si>
  <si>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</si>
  <si>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</si>
  <si>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</si>
  <si>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</si>
  <si>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</si>
  <si>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</si>
  <si>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</si>
  <si>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</si>
  <si>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</si>
  <si>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</si>
  <si>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</si>
  <si>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</si>
  <si>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</si>
  <si>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</si>
  <si>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</si>
  <si>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</si>
  <si>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</si>
  <si>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</si>
  <si>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</si>
  <si>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</si>
  <si>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</si>
  <si>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</si>
  <si>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</si>
  <si>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</si>
  <si>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</si>
  <si>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</si>
  <si>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</si>
  <si>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</si>
  <si>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</si>
  <si>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</si>
  <si>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</si>
  <si>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</si>
  <si>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</si>
  <si>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</si>
  <si>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</si>
  <si>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</si>
  <si>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</si>
  <si>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</si>
  <si>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</si>
  <si>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</si>
  <si>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</si>
  <si>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</si>
  <si>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</si>
  <si>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</si>
  <si>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</si>
  <si>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</si>
  <si>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</si>
  <si>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</si>
  <si>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</si>
  <si>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</si>
  <si>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</si>
  <si>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</si>
  <si>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</si>
  <si>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</si>
  <si>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</si>
  <si>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</si>
  <si>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</si>
  <si>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</si>
  <si>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</si>
  <si>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</si>
  <si>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</si>
  <si>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</si>
  <si>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</si>
  <si>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</si>
  <si>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</si>
  <si>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</si>
  <si>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</si>
  <si>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</si>
  <si>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</si>
  <si>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</si>
  <si>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</si>
  <si>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</si>
  <si>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</si>
  <si>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</si>
  <si>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</si>
  <si>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</si>
  <si>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</si>
  <si>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</si>
  <si>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</si>
  <si>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</si>
  <si>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</si>
  <si>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</si>
  <si>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</si>
  <si>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</si>
  <si>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</si>
  <si>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</si>
  <si>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</si>
  <si>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</si>
  <si>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</si>
  <si>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</si>
  <si>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</si>
  <si>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</si>
  <si>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</si>
  <si>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</si>
  <si>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</si>
  <si>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</si>
  <si>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</si>
  <si>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</si>
  <si>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</si>
  <si>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</si>
  <si>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</si>
  <si>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</si>
  <si>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</si>
  <si>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</si>
  <si>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</si>
  <si>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</si>
  <si>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</si>
  <si>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</si>
  <si>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</si>
  <si>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</si>
  <si>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</si>
  <si>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</si>
  <si>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</si>
  <si>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</si>
  <si>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</si>
  <si>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</si>
  <si>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</si>
  <si>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</si>
  <si>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</si>
  <si>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</si>
  <si>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</si>
  <si>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</si>
  <si>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</si>
  <si>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</si>
  <si>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</si>
  <si>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</si>
  <si>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</si>
  <si>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</si>
  <si>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</si>
  <si>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</si>
  <si>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</si>
  <si>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</si>
  <si>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</si>
  <si>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</si>
  <si>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</si>
  <si>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</si>
  <si>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</si>
  <si>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</si>
  <si>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</si>
  <si>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</si>
  <si>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</si>
  <si>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</si>
  <si>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</si>
  <si>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</si>
  <si>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</si>
  <si>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</si>
  <si>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</si>
  <si>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</si>
  <si>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</si>
  <si>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</si>
  <si>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</si>
  <si>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</si>
  <si>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</si>
  <si>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</si>
  <si>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</si>
  <si>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</si>
  <si>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</si>
  <si>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</si>
  <si>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</si>
  <si>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</si>
  <si>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</si>
  <si>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</si>
  <si>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</si>
  <si>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</si>
  <si>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</si>
  <si>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</si>
  <si>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</si>
  <si>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</si>
  <si>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</si>
  <si>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</si>
  <si>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</si>
  <si>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</si>
  <si>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</si>
  <si>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</si>
  <si>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</si>
  <si>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</si>
  <si>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</si>
  <si>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</si>
  <si>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</si>
  <si>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</si>
  <si>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</si>
  <si>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</si>
  <si>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</si>
  <si>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</si>
  <si>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</si>
  <si>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</si>
  <si>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</si>
  <si>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</si>
  <si>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</si>
  <si>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</si>
  <si>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</si>
  <si>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</si>
  <si>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</si>
  <si>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</si>
  <si>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</si>
  <si>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</si>
  <si>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</si>
  <si>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</si>
  <si>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</si>
  <si>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</si>
  <si>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</si>
  <si>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</si>
  <si>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</si>
  <si>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</si>
  <si>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</si>
  <si>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</si>
  <si>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</si>
  <si>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</si>
  <si>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</si>
  <si>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</si>
  <si>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</si>
  <si>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</si>
  <si>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</si>
  <si>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</si>
  <si>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</si>
  <si>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</si>
  <si>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</si>
  <si>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</si>
  <si>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</si>
  <si>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</si>
  <si>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</si>
  <si>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</si>
  <si>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</si>
  <si>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</si>
  <si>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</si>
  <si>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</si>
  <si>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</si>
  <si>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</si>
  <si>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</si>
  <si>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</si>
  <si>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</si>
  <si>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</si>
  <si>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</si>
  <si>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</si>
  <si>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</si>
  <si>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</si>
  <si>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</si>
  <si>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</si>
  <si>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</si>
  <si>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</si>
  <si>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</si>
  <si>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</si>
  <si>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</si>
  <si>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</si>
  <si>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</si>
  <si>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</si>
  <si>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</si>
  <si>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</si>
  <si>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</si>
  <si>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</si>
  <si>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</si>
  <si>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</si>
  <si>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</si>
  <si>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</si>
  <si>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</si>
  <si>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</si>
  <si>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</si>
  <si>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</si>
  <si>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</si>
  <si>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</si>
  <si>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</si>
  <si>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</si>
  <si>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</si>
  <si>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</si>
  <si>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</si>
  <si>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</si>
  <si>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</si>
  <si>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</si>
  <si>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</si>
  <si>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</si>
  <si>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</si>
  <si>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</si>
  <si>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</si>
  <si>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</si>
  <si>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</si>
  <si>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</si>
  <si>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</si>
  <si>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</si>
  <si>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</si>
  <si>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</si>
  <si>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</si>
  <si>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</si>
  <si>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</si>
  <si>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</si>
  <si>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</si>
  <si>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</si>
  <si>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</si>
  <si>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</si>
  <si>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</si>
  <si>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</si>
  <si>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</si>
  <si>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</si>
  <si>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</si>
  <si>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</si>
  <si>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</si>
  <si>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</si>
  <si>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</si>
  <si>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</si>
  <si>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</si>
  <si>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</si>
  <si>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</si>
  <si>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</si>
  <si>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</si>
  <si>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</si>
  <si>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</si>
  <si>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</si>
  <si>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</si>
  <si>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</si>
  <si>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</si>
  <si>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</si>
  <si>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</si>
  <si>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</si>
  <si>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</si>
  <si>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</si>
  <si>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</si>
  <si>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</si>
  <si>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</si>
  <si>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</si>
  <si>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</si>
  <si>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</si>
  <si>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</si>
  <si>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</si>
  <si>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</si>
  <si>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</si>
  <si>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</si>
  <si>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</si>
  <si>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</si>
  <si>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</si>
  <si>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</si>
  <si>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</si>
  <si>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</si>
  <si>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</si>
  <si>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</si>
  <si>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</si>
  <si>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</si>
  <si>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</si>
  <si>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</si>
  <si>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</si>
  <si>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</si>
  <si>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</si>
  <si>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</si>
  <si>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</si>
  <si>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</si>
  <si>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</si>
  <si>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</si>
  <si>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</si>
  <si>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</si>
  <si>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</si>
  <si>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</si>
  <si>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</si>
  <si>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</si>
  <si>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</si>
  <si>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</si>
  <si>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</si>
  <si>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</si>
  <si>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</si>
  <si>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</si>
  <si>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</si>
  <si>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</si>
  <si>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</si>
  <si>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</si>
  <si>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</si>
  <si>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</si>
  <si>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</si>
  <si>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</si>
  <si>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</si>
  <si>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</si>
  <si>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</si>
  <si>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</si>
  <si>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</si>
  <si>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</si>
  <si>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</si>
  <si>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</si>
  <si>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</si>
  <si>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</si>
  <si>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</si>
  <si>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</si>
  <si>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</si>
  <si>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</si>
  <si>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</si>
  <si>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</si>
  <si>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</si>
  <si>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</si>
  <si>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</si>
  <si>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</si>
  <si>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</si>
  <si>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</si>
  <si>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</si>
  <si>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</si>
  <si>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</si>
  <si>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</si>
  <si>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</si>
  <si>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</si>
  <si>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</si>
  <si>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</si>
  <si>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</si>
  <si>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</si>
  <si>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</si>
  <si>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</si>
  <si>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</si>
  <si>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</si>
  <si>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</si>
  <si>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</si>
  <si>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</si>
  <si>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</si>
  <si>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</si>
  <si>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</si>
  <si>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</si>
  <si>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</si>
  <si>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</si>
  <si>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</si>
  <si>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</si>
  <si>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</si>
  <si>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</si>
  <si>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</si>
  <si>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</si>
  <si>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</si>
  <si>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</si>
  <si>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</si>
  <si>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</si>
  <si>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</si>
  <si>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</si>
  <si>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</si>
  <si>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</si>
  <si>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</si>
  <si>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</si>
  <si>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</si>
  <si>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</si>
  <si>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</si>
  <si>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</si>
  <si>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</si>
  <si>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</si>
  <si>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</si>
  <si>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</si>
  <si>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</si>
  <si>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</si>
  <si>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</si>
  <si>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</si>
  <si>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</si>
  <si>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</si>
  <si>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</si>
  <si>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</si>
  <si>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</si>
  <si>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</si>
  <si>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</si>
  <si>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</si>
  <si>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</si>
  <si>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</si>
  <si>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</si>
  <si>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</si>
  <si>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</si>
  <si>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</si>
  <si>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</si>
  <si>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</si>
  <si>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</si>
  <si>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</si>
  <si>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</si>
  <si>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</si>
  <si>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</si>
  <si>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</si>
  <si>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</si>
  <si>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</si>
  <si>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</si>
  <si>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</si>
  <si>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</si>
  <si>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</si>
  <si>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</si>
  <si>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</si>
  <si>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</si>
  <si>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</si>
  <si>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</si>
  <si>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</si>
  <si>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</si>
  <si>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</si>
  <si>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</si>
  <si>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</si>
  <si>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</si>
  <si>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</si>
  <si>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</si>
  <si>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</si>
  <si>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</si>
  <si>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</si>
  <si>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</si>
  <si>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</si>
  <si>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</si>
  <si>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</si>
  <si>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</si>
  <si>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</si>
  <si>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</si>
  <si>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</si>
  <si>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</si>
  <si>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</si>
  <si>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</si>
  <si>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</si>
  <si>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</si>
  <si>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</si>
  <si>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</si>
  <si>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</si>
  <si>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</si>
  <si>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</si>
  <si>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</si>
  <si>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</si>
  <si>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</si>
  <si>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</si>
  <si>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</si>
  <si>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</si>
  <si>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</si>
  <si>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</si>
  <si>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</si>
  <si>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</si>
  <si>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</si>
  <si>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</si>
  <si>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</si>
  <si>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</si>
  <si>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</si>
  <si>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</si>
  <si>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</si>
  <si>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</si>
  <si>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</si>
  <si>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</si>
  <si>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</si>
  <si>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</si>
  <si>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</si>
  <si>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</si>
  <si>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</si>
  <si>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</si>
  <si>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</si>
  <si>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</si>
  <si>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</si>
  <si>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</si>
  <si>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</si>
  <si>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</si>
  <si>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</si>
  <si>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</si>
  <si>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</si>
  <si>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</si>
  <si>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</si>
  <si>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</si>
  <si>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</si>
  <si>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</si>
  <si>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</si>
  <si>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</si>
  <si>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</si>
  <si>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</si>
  <si>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</si>
  <si>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</si>
  <si>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</si>
  <si>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</si>
  <si>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</si>
  <si>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</si>
  <si>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</si>
  <si>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</si>
  <si>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</si>
  <si>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</si>
  <si>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</si>
  <si>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</si>
  <si>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</si>
  <si>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</si>
  <si>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</si>
  <si>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</si>
  <si>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</si>
  <si>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</si>
  <si>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</si>
  <si>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</si>
  <si>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</si>
  <si>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</si>
  <si>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</si>
  <si>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</si>
  <si>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</si>
  <si>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</si>
  <si>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</si>
  <si>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</si>
  <si>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</si>
  <si>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</si>
  <si>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</si>
  <si>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</si>
  <si>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</si>
  <si>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</si>
  <si>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</si>
  <si>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</si>
  <si>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</si>
  <si>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</si>
  <si>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</si>
  <si>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</si>
  <si>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</si>
  <si>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</si>
  <si>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</si>
  <si>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</si>
  <si>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</si>
  <si>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</si>
  <si>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</si>
  <si>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</si>
  <si>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</si>
  <si>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</si>
  <si>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</si>
  <si>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</si>
  <si>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</si>
  <si>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</si>
  <si>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</si>
  <si>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</si>
  <si>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</si>
  <si>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</si>
  <si>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</si>
  <si>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</si>
  <si>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</si>
  <si>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</si>
  <si>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</si>
  <si>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</si>
  <si>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</si>
  <si>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</si>
  <si>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</si>
  <si>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</si>
  <si>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</si>
  <si>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</si>
  <si>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</si>
  <si>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</si>
  <si>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</si>
  <si>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</si>
  <si>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</si>
  <si>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</si>
  <si>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</si>
  <si>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</si>
  <si>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</si>
  <si>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</si>
  <si>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</si>
  <si>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</si>
  <si>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</si>
  <si>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</si>
  <si>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</si>
  <si>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</si>
  <si>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</si>
  <si>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</si>
  <si>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</si>
  <si>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</si>
  <si>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</si>
  <si>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</si>
  <si>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</si>
  <si>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</si>
  <si>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</si>
  <si>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</si>
  <si>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</si>
  <si>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</si>
  <si>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</si>
  <si>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</si>
  <si>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</si>
  <si>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</si>
  <si>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</si>
  <si>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</si>
  <si>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</si>
  <si>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</si>
  <si>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</si>
  <si>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</si>
  <si>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</si>
  <si>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</si>
  <si>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</si>
  <si>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</si>
  <si>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</si>
  <si>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</si>
  <si>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</si>
  <si>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</si>
  <si>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</si>
  <si>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</si>
  <si>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</si>
  <si>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</si>
  <si>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</si>
  <si>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</si>
  <si>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</si>
  <si>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</si>
  <si>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</si>
  <si>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</si>
  <si>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</si>
  <si>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</si>
  <si>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</si>
  <si>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</si>
  <si>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</si>
  <si>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</si>
  <si>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</si>
  <si>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</si>
  <si>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</si>
  <si>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</si>
  <si>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</si>
  <si>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</si>
  <si>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</si>
  <si>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</si>
  <si>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</si>
  <si>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</si>
  <si>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</si>
  <si>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</si>
  <si>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</si>
  <si>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</si>
  <si>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</si>
  <si>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</si>
  <si>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</si>
  <si>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</si>
  <si>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</si>
  <si>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</si>
  <si>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</si>
  <si>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</si>
  <si>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</si>
  <si>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</si>
  <si>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</si>
  <si>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</si>
  <si>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</si>
  <si>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</si>
  <si>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</si>
  <si>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</si>
  <si>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</si>
  <si>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</si>
  <si>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</si>
  <si>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</si>
  <si>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</si>
  <si>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</si>
  <si>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</si>
  <si>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</si>
  <si>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</si>
  <si>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</si>
  <si>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</si>
  <si>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</si>
  <si>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</si>
  <si>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</si>
  <si>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</si>
  <si>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</si>
  <si>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</si>
  <si>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</si>
  <si>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</si>
  <si>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</si>
  <si>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</si>
  <si>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</si>
  <si>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</si>
  <si>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</si>
  <si>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</si>
  <si>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</si>
  <si>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</si>
  <si>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</si>
  <si>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</si>
  <si>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</si>
  <si>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</si>
  <si>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</si>
  <si>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</si>
  <si>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</si>
  <si>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</si>
  <si>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</si>
  <si>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</si>
  <si>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</si>
  <si>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</si>
  <si>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</si>
  <si>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</si>
  <si>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</si>
  <si>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</si>
  <si>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</si>
  <si>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</si>
  <si>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</si>
  <si>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</si>
  <si>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</si>
  <si>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</si>
  <si>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</si>
  <si>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</si>
  <si>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</si>
  <si>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</si>
  <si>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</si>
  <si>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</si>
  <si>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</si>
  <si>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</si>
  <si>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</si>
  <si>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</si>
  <si>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</si>
  <si>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</si>
  <si>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</si>
  <si>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</si>
  <si>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</si>
  <si>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</si>
  <si>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</si>
  <si>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</si>
  <si>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</si>
  <si>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</si>
  <si>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</si>
  <si>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</si>
  <si>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</si>
  <si>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</si>
  <si>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</si>
  <si>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</si>
  <si>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</si>
  <si>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</si>
  <si>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</si>
  <si>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</si>
  <si>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</si>
  <si>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</si>
  <si>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</si>
  <si>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</si>
  <si>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</si>
  <si>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</si>
  <si>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</si>
  <si>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</si>
  <si>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</si>
  <si>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</si>
  <si>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</si>
  <si>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</si>
  <si>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</si>
  <si>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</si>
  <si>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</si>
  <si>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</si>
  <si>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</si>
  <si>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</si>
  <si>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</si>
  <si>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</si>
  <si>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</si>
  <si>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</si>
  <si>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</si>
  <si>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</si>
  <si>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</si>
  <si>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</si>
  <si>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</si>
  <si>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</si>
  <si>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</si>
  <si>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</si>
  <si>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</si>
  <si>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</si>
  <si>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</si>
  <si>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</si>
  <si>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</si>
  <si>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</si>
  <si>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</si>
  <si>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</si>
  <si>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</si>
  <si>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</si>
  <si>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</si>
  <si>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</si>
  <si>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</si>
  <si>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</si>
  <si>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</si>
  <si>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</si>
  <si>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</si>
  <si>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</si>
  <si>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</si>
  <si>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</si>
  <si>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</si>
  <si>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</si>
  <si>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</si>
  <si>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</si>
  <si>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</si>
  <si>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</si>
  <si>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</si>
  <si>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</si>
  <si>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</si>
  <si>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</si>
  <si>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</si>
  <si>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</si>
  <si>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</si>
  <si>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</si>
  <si>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</si>
  <si>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</si>
  <si>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</si>
  <si>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</si>
  <si>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</si>
  <si>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</si>
  <si>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</si>
  <si>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</si>
  <si>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</si>
  <si>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</si>
  <si>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</si>
  <si>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</si>
  <si>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</si>
  <si>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</si>
  <si>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</si>
  <si>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</si>
  <si>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</si>
  <si>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</si>
  <si>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</si>
  <si>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</si>
  <si>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</si>
  <si>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</si>
  <si>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</si>
  <si>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</si>
  <si>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</si>
  <si>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</si>
  <si>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</si>
  <si>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</si>
  <si>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</si>
  <si>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</si>
  <si>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</si>
  <si>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</si>
  <si>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</si>
  <si>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</si>
  <si>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</si>
  <si>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</si>
  <si>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</si>
  <si>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</si>
  <si>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</si>
  <si>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</si>
  <si>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</si>
  <si>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</si>
  <si>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</si>
  <si>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</si>
  <si>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</si>
  <si>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</si>
  <si>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</si>
  <si>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</si>
  <si>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</si>
  <si>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</si>
  <si>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</si>
  <si>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</si>
  <si>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</si>
  <si>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</si>
  <si>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</si>
  <si>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</si>
  <si>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</si>
  <si>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</si>
  <si>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</si>
  <si>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</si>
  <si>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</si>
  <si>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</si>
  <si>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</si>
  <si>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</si>
  <si>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</si>
  <si>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</si>
  <si>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</si>
  <si>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</si>
  <si>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</si>
  <si>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</si>
  <si>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</si>
  <si>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</si>
  <si>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</si>
  <si>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</si>
  <si>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</si>
  <si>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</si>
  <si>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</si>
  <si>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</si>
  <si>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</si>
  <si>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</si>
  <si>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</si>
  <si>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</si>
  <si>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</si>
  <si>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</si>
  <si>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</si>
  <si>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</si>
  <si>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</si>
  <si>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</si>
  <si>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</si>
  <si>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</si>
  <si>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</si>
  <si>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</si>
  <si>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</si>
  <si>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</si>
  <si>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</si>
  <si>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</si>
  <si>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</si>
  <si>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</si>
  <si>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</si>
  <si>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</si>
  <si>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</si>
  <si>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</si>
  <si>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</si>
  <si>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</si>
  <si>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</si>
  <si>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</si>
  <si>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</si>
  <si>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</si>
  <si>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</si>
  <si>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</si>
  <si>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</si>
  <si>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</si>
  <si>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</si>
  <si>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</si>
  <si>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</si>
  <si>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</si>
  <si>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</si>
  <si>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</si>
  <si>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</si>
  <si>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</si>
  <si>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</si>
  <si>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</si>
  <si>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</si>
  <si>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</si>
  <si>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</si>
  <si>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</si>
  <si>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</si>
  <si>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</si>
  <si>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</si>
  <si>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</si>
  <si>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</si>
  <si>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</si>
  <si>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</si>
  <si>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</si>
  <si>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</si>
  <si>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</si>
  <si>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</si>
  <si>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</si>
  <si>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</si>
  <si>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</si>
  <si>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</si>
  <si>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</si>
  <si>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</si>
  <si>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</si>
  <si>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</si>
  <si>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</si>
  <si>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</si>
  <si>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</si>
  <si>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</si>
  <si>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</si>
  <si>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</si>
  <si>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</si>
  <si>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</si>
  <si>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</si>
  <si>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</si>
  <si>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</si>
  <si>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</si>
  <si>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</si>
  <si>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</si>
  <si>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</si>
  <si>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</si>
  <si>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</si>
  <si>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</si>
  <si>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</si>
  <si>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</si>
  <si>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</si>
  <si>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</si>
  <si>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</si>
  <si>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</si>
  <si>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</si>
  <si>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</si>
  <si>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</si>
  <si>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</si>
  <si>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</si>
  <si>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</si>
  <si>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</si>
  <si>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</si>
  <si>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</si>
  <si>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</si>
  <si>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</si>
  <si>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</si>
  <si>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</si>
  <si>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</si>
  <si>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</si>
  <si>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</si>
  <si>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</si>
  <si>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</si>
  <si>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</si>
  <si>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</si>
  <si>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</si>
  <si>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</si>
  <si>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</si>
  <si>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</si>
  <si>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</si>
  <si>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</si>
  <si>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</si>
  <si>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</si>
  <si>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</si>
  <si>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</si>
  <si>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</si>
  <si>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</si>
  <si>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</si>
  <si>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</si>
  <si>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</si>
  <si>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</si>
  <si>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</si>
  <si>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</si>
  <si>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</si>
  <si>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</si>
  <si>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</si>
  <si>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</si>
  <si>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</si>
  <si>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</si>
  <si>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</si>
  <si>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</si>
  <si>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</si>
  <si>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</si>
  <si>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</si>
  <si>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</si>
  <si>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</si>
  <si>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</si>
  <si>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</si>
  <si>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</si>
  <si>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</si>
  <si>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</si>
  <si>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</si>
  <si>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</si>
  <si>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</si>
  <si>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</si>
  <si>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</si>
  <si>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</si>
  <si>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</si>
  <si>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</si>
  <si>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</si>
  <si>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</si>
  <si>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</si>
  <si>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</si>
  <si>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</si>
  <si>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</si>
  <si>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</si>
  <si>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</si>
  <si>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</si>
  <si>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</si>
  <si>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</si>
  <si>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</si>
  <si>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</si>
  <si>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</si>
  <si>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</si>
  <si>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</si>
  <si>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</si>
  <si>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</si>
  <si>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</si>
  <si>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</si>
  <si>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</si>
  <si>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</si>
  <si>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</si>
  <si>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</si>
  <si>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</si>
  <si>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</si>
  <si>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</si>
  <si>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</si>
  <si>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</si>
  <si>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</si>
  <si>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</si>
  <si>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</si>
  <si>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</si>
  <si>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</si>
  <si>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</si>
  <si>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</si>
  <si>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</si>
  <si>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</si>
  <si>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</si>
  <si>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</si>
  <si>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</si>
  <si>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</si>
  <si>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</si>
  <si>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</si>
  <si>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</si>
  <si>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</si>
  <si>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</si>
  <si>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</si>
  <si>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</si>
  <si>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</si>
  <si>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</si>
  <si>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</si>
  <si>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</si>
  <si>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</si>
  <si>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</si>
  <si>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</si>
  <si>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</si>
  <si>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</si>
  <si>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</si>
  <si>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</si>
  <si>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</si>
  <si>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</si>
  <si>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</si>
  <si>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</si>
  <si>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</si>
  <si>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</si>
  <si>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</si>
  <si>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</si>
  <si>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</si>
  <si>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</si>
  <si>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</si>
  <si>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</si>
  <si>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</si>
  <si>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</si>
  <si>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</si>
  <si>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</si>
  <si>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</si>
  <si>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</si>
  <si>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</si>
  <si>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</si>
  <si>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</si>
  <si>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</si>
  <si>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</si>
  <si>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</si>
  <si>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</si>
  <si>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</si>
  <si>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</si>
  <si>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</si>
  <si>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</si>
  <si>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</si>
  <si>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</si>
  <si>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</si>
  <si>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</si>
  <si>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</si>
  <si>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</si>
  <si>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</si>
  <si>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</si>
  <si>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</si>
  <si>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</si>
  <si>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</si>
  <si>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</si>
  <si>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</si>
  <si>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</si>
  <si>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</si>
  <si>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</si>
  <si>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</si>
  <si>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</si>
  <si>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</si>
  <si>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</si>
  <si>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</si>
  <si>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</si>
  <si>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</si>
  <si>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</si>
  <si>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</si>
  <si>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</si>
  <si>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</si>
  <si>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</si>
  <si>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</si>
  <si>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</si>
  <si>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</si>
  <si>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</si>
  <si>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</si>
  <si>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</si>
  <si>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</si>
  <si>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</si>
  <si>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</si>
  <si>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</si>
  <si>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</si>
  <si>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</si>
  <si>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</si>
  <si>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</si>
  <si>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</si>
  <si>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</si>
  <si>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</si>
  <si>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</si>
  <si>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</si>
  <si>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</si>
  <si>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</si>
  <si>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</si>
  <si>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</si>
  <si>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</si>
  <si>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</si>
  <si>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</si>
  <si>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</si>
  <si>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</si>
  <si>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</si>
  <si>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</si>
  <si>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</si>
  <si>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</si>
  <si>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</si>
  <si>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</si>
  <si>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</si>
  <si>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</si>
  <si>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</si>
  <si>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</si>
  <si>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</si>
  <si>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</si>
  <si>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</si>
  <si>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</si>
  <si>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</si>
  <si>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</si>
  <si>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</si>
  <si>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</si>
  <si>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</si>
  <si>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</si>
  <si>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</si>
  <si>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</si>
  <si>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</si>
  <si>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</si>
  <si>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</si>
  <si>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</si>
  <si>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</si>
  <si>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</si>
  <si>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</si>
  <si>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</si>
  <si>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</si>
  <si>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</si>
  <si>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</si>
  <si>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</si>
  <si>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</si>
  <si>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</si>
  <si>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</si>
  <si>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</si>
  <si>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</si>
  <si>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</si>
  <si>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</si>
  <si>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</si>
  <si>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</si>
  <si>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</si>
  <si>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</si>
  <si>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</si>
  <si>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</si>
  <si>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</si>
  <si>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</si>
  <si>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</si>
  <si>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</si>
  <si>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</si>
  <si>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</si>
  <si>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</si>
  <si>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</si>
  <si>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</si>
  <si>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</si>
  <si>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</si>
  <si>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</si>
  <si>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</si>
  <si>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</si>
  <si>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</si>
  <si>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</si>
  <si>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</si>
  <si>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</si>
  <si>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</si>
  <si>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</si>
  <si>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</si>
  <si>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</si>
  <si>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</si>
  <si>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</si>
  <si>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</si>
  <si>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</si>
  <si>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</si>
  <si>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</si>
  <si>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</si>
  <si>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</si>
  <si>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</si>
  <si>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</si>
  <si>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</si>
  <si>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</si>
  <si>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</si>
  <si>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</si>
  <si>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</si>
  <si>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</si>
  <si>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</si>
  <si>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</si>
  <si>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</si>
  <si>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</si>
  <si>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</si>
  <si>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</si>
  <si>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</si>
  <si>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</si>
  <si>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</si>
  <si>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</si>
  <si>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</si>
  <si>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</si>
  <si>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</si>
  <si>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</si>
  <si>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</si>
  <si>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</si>
  <si>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</si>
  <si>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</si>
  <si>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</si>
  <si>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</si>
  <si>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</si>
  <si>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</si>
  <si>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</si>
  <si>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</si>
  <si>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</si>
  <si>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</si>
  <si>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</si>
  <si>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</si>
  <si>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</si>
  <si>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</si>
  <si>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</si>
  <si>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</si>
  <si>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</si>
  <si>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</si>
  <si>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</si>
  <si>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</si>
  <si>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</si>
  <si>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</si>
  <si>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</si>
  <si>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</si>
  <si>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</si>
  <si>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</si>
  <si>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</si>
  <si>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</si>
  <si>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</si>
  <si>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</si>
  <si>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</si>
  <si>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</si>
  <si>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</si>
  <si>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</si>
  <si>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</si>
  <si>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</si>
  <si>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</si>
  <si>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</si>
  <si>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</si>
  <si>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</si>
  <si>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</si>
  <si>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</si>
  <si>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</si>
  <si>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</si>
  <si>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</si>
  <si>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</si>
  <si>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</si>
  <si>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</si>
  <si>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</si>
  <si>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</si>
  <si>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</si>
  <si>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</si>
  <si>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</si>
  <si>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</si>
  <si>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</si>
  <si>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</si>
  <si>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</si>
  <si>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</si>
  <si>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</si>
  <si>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</si>
  <si>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</si>
  <si>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</si>
  <si>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</si>
  <si>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</si>
  <si>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</si>
  <si>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</si>
  <si>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</si>
  <si>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</si>
  <si>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</si>
  <si>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</si>
  <si>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</si>
  <si>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</si>
  <si>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</si>
  <si>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</si>
  <si>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</si>
  <si>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</si>
  <si>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</si>
  <si>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</si>
  <si>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</si>
  <si>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</si>
  <si>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</si>
  <si>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</si>
  <si>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</si>
  <si>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</si>
  <si>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</si>
  <si>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</si>
  <si>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</si>
  <si>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</si>
  <si>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</si>
  <si>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</si>
  <si>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</si>
  <si>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</si>
  <si>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</si>
  <si>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</si>
  <si>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</si>
  <si>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</si>
  <si>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</si>
  <si>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</si>
  <si>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</si>
  <si>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</si>
  <si>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</si>
  <si>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</si>
  <si>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</si>
  <si>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</si>
  <si>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</si>
  <si>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</si>
  <si>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</si>
  <si>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</si>
  <si>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</si>
  <si>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</si>
  <si>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</si>
  <si>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</si>
  <si>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</si>
  <si>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</si>
  <si>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</si>
  <si>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</si>
  <si>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</si>
  <si>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</si>
  <si>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</si>
  <si>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</si>
  <si>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</si>
  <si>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</si>
  <si>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</si>
  <si>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</si>
  <si>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</si>
  <si>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</si>
  <si>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</si>
  <si>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</si>
  <si>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</si>
  <si>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</si>
  <si>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</si>
  <si>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</si>
  <si>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</si>
  <si>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</si>
  <si>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</si>
  <si>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</si>
  <si>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</si>
  <si>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</si>
  <si>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</si>
  <si>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</si>
  <si>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</si>
  <si>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</si>
  <si>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</si>
  <si>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</si>
  <si>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</si>
  <si>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</si>
  <si>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</si>
  <si>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</si>
  <si>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</si>
  <si>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</si>
  <si>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</si>
  <si>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</si>
  <si>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</si>
  <si>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</si>
  <si>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</si>
  <si>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</si>
  <si>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</si>
  <si>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</si>
  <si>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</si>
  <si>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</si>
  <si>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</si>
  <si>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</si>
  <si>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</si>
  <si>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</si>
  <si>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</si>
  <si>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</si>
  <si>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</si>
  <si>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</si>
  <si>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</si>
  <si>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</si>
  <si>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</si>
  <si>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</si>
  <si>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</si>
  <si>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</si>
  <si>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</si>
  <si>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</si>
  <si>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</si>
  <si>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</si>
  <si>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</si>
  <si>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</si>
  <si>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</si>
  <si>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</si>
  <si>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</si>
  <si>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</si>
  <si>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</si>
  <si>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</si>
  <si>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</si>
  <si>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</si>
  <si>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</si>
  <si>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</si>
  <si>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</si>
  <si>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</si>
  <si>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</si>
  <si>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</si>
  <si>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</si>
  <si>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</si>
  <si>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</si>
  <si>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</si>
  <si>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</si>
  <si>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</si>
  <si>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</si>
  <si>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</si>
  <si>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</si>
  <si>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</si>
  <si>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</si>
  <si>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</si>
  <si>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</si>
  <si>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</si>
  <si>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</si>
  <si>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</si>
  <si>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</si>
  <si>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</si>
  <si>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</si>
  <si>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</si>
  <si>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</si>
  <si>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</si>
  <si>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</si>
  <si>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</si>
  <si>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</si>
  <si>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</si>
  <si>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</si>
  <si>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</si>
  <si>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</si>
  <si>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</si>
  <si>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</si>
  <si>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</si>
  <si>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</si>
  <si>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</si>
  <si>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</si>
  <si>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</si>
  <si>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</si>
  <si>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</si>
  <si>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</si>
  <si>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</si>
  <si>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</si>
  <si>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</si>
  <si>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</si>
  <si>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</si>
  <si>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</si>
  <si>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</si>
  <si>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</si>
  <si>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</si>
  <si>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</si>
  <si>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</si>
  <si>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</si>
  <si>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</si>
  <si>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</si>
  <si>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</si>
  <si>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</si>
  <si>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</si>
  <si>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</si>
  <si>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</si>
  <si>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</si>
  <si>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</si>
  <si>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</si>
  <si>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</si>
  <si>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</si>
  <si>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</si>
  <si>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</si>
  <si>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</si>
  <si>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</si>
  <si>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</si>
  <si>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</si>
  <si>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</si>
  <si>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</si>
  <si>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</si>
  <si>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</si>
  <si>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</si>
  <si>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</si>
  <si>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</si>
  <si>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</si>
  <si>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</si>
  <si>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</si>
  <si>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</si>
  <si>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</si>
  <si>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</si>
  <si>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</si>
  <si>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</si>
  <si>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</si>
  <si>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</si>
  <si>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</si>
  <si>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</si>
  <si>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</si>
  <si>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</si>
  <si>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</si>
  <si>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</si>
  <si>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</si>
  <si>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</si>
  <si>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</si>
  <si>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</si>
  <si>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</si>
  <si>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</si>
  <si>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</si>
  <si>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</si>
  <si>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</si>
  <si>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</si>
  <si>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</si>
  <si>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</si>
  <si>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</si>
  <si>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</si>
  <si>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</si>
  <si>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</si>
  <si>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</si>
  <si>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</si>
  <si>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</si>
  <si>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</si>
  <si>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</si>
  <si>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</si>
  <si>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</si>
  <si>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</si>
  <si>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</si>
  <si>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</si>
  <si>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</si>
  <si>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</si>
  <si>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</si>
  <si>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</si>
  <si>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</si>
  <si>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</si>
  <si>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</si>
  <si>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</si>
  <si>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</si>
  <si>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</si>
  <si>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</si>
  <si>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</si>
  <si>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</si>
  <si>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</si>
  <si>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</si>
  <si>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</si>
  <si>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</si>
  <si>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</si>
  <si>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</si>
  <si>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</si>
  <si>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</si>
  <si>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</si>
  <si>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</si>
  <si>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</si>
  <si>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</si>
  <si>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</si>
  <si>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</si>
  <si>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</si>
  <si>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</si>
  <si>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</si>
  <si>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</si>
  <si>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</si>
  <si>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</si>
  <si>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</si>
  <si>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</si>
  <si>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</si>
  <si>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</si>
  <si>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</si>
  <si>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</si>
  <si>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</si>
  <si>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</si>
  <si>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</si>
  <si>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</si>
  <si>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</si>
  <si>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</si>
  <si>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</si>
  <si>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</si>
  <si>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</si>
  <si>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</si>
  <si>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</si>
  <si>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</si>
  <si>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</si>
  <si>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</si>
  <si>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</si>
  <si>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</si>
  <si>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</si>
  <si>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</si>
  <si>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</si>
  <si>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</si>
  <si>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</si>
  <si>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</si>
  <si>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</si>
  <si>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</si>
  <si>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</si>
  <si>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</si>
  <si>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</si>
  <si>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</si>
  <si>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</si>
  <si>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</si>
  <si>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</si>
  <si>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</si>
  <si>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</si>
  <si>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</si>
  <si>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</si>
  <si>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</si>
  <si>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</si>
  <si>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</si>
  <si>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</si>
  <si>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</si>
  <si>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</si>
  <si>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</si>
  <si>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</si>
  <si>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</si>
  <si>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</si>
  <si>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</si>
  <si>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</si>
  <si>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</si>
  <si>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</si>
  <si>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</si>
  <si>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</si>
  <si>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</si>
  <si>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</si>
  <si>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</si>
  <si>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</si>
  <si>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</si>
  <si>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</si>
  <si>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</si>
  <si>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</si>
  <si>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</si>
  <si>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</si>
  <si>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</si>
  <si>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</si>
  <si>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</si>
  <si>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</si>
  <si>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</si>
  <si>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</si>
  <si>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</si>
  <si>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</si>
  <si>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</si>
  <si>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</si>
  <si>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</si>
  <si>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</si>
  <si>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</si>
  <si>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</si>
  <si>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</si>
  <si>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</si>
  <si>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</si>
  <si>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</si>
  <si>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</si>
  <si>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</si>
  <si>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</si>
  <si>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</si>
  <si>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</si>
  <si>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</si>
  <si>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</si>
  <si>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</si>
  <si>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</si>
  <si>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</si>
  <si>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</si>
  <si>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</si>
  <si>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</si>
  <si>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</si>
  <si>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</si>
  <si>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</si>
  <si>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</si>
  <si>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</si>
  <si>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</si>
  <si>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</si>
  <si>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</si>
  <si>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</si>
  <si>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</si>
  <si>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</si>
  <si>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</si>
  <si>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</si>
  <si>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</si>
  <si>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</si>
  <si>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</si>
  <si>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</si>
  <si>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</si>
  <si>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</si>
  <si>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</si>
  <si>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</si>
  <si>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</si>
  <si>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</si>
  <si>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</si>
  <si>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</si>
  <si>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</si>
  <si>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</si>
  <si>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</si>
  <si>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</si>
  <si>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</si>
  <si>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</si>
  <si>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</si>
  <si>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</si>
  <si>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</si>
  <si>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</si>
  <si>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</si>
  <si>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</si>
  <si>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</si>
  <si>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</si>
  <si>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</si>
  <si>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</si>
  <si>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</si>
  <si>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</si>
  <si>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</si>
  <si>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</si>
  <si>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</si>
  <si>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</si>
  <si>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</si>
  <si>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</si>
  <si>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</si>
  <si>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</si>
  <si>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</si>
  <si>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</si>
  <si>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</si>
  <si>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</si>
  <si>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</si>
  <si>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</si>
  <si>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</si>
  <si>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</si>
  <si>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</si>
  <si>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</si>
  <si>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</si>
  <si>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</si>
  <si>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</si>
  <si>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</si>
  <si>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</si>
  <si>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</si>
  <si>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</si>
  <si>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</si>
  <si>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</si>
  <si>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</si>
  <si>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</si>
  <si>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</si>
  <si>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</si>
  <si>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</si>
  <si>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</si>
  <si>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</si>
  <si>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</si>
  <si>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</si>
  <si>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</si>
  <si>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</si>
  <si>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</si>
  <si>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</si>
  <si>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</si>
  <si>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</si>
  <si>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</si>
  <si>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</si>
  <si>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</si>
  <si>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</si>
  <si>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</si>
  <si>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</si>
  <si>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</si>
  <si>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</si>
  <si>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</si>
  <si>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</si>
  <si>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</si>
  <si>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</si>
  <si>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</si>
  <si>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</si>
  <si>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</si>
  <si>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</si>
  <si>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</si>
  <si>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</si>
  <si>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</si>
  <si>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</si>
  <si>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</si>
  <si>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</si>
  <si>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</si>
  <si>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</si>
  <si>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</si>
  <si>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</si>
  <si>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</si>
  <si>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</si>
  <si>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</si>
  <si>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</si>
  <si>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</si>
  <si>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</si>
  <si>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</si>
  <si>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</si>
  <si>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</si>
  <si>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</si>
  <si>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</si>
  <si>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</si>
  <si>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</si>
  <si>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</si>
  <si>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</si>
  <si>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</si>
  <si>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</si>
  <si>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</si>
  <si>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</si>
  <si>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</si>
  <si>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</si>
  <si>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</si>
  <si>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</si>
  <si>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</si>
  <si>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</si>
  <si>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</si>
  <si>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</si>
  <si>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</si>
  <si>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</si>
  <si>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</si>
  <si>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</si>
  <si>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</si>
  <si>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</si>
  <si>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</si>
  <si>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</si>
  <si>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</si>
  <si>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</si>
  <si>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</si>
  <si>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</si>
  <si>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</si>
  <si>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</si>
  <si>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</si>
  <si>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</si>
  <si>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</si>
  <si>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</si>
  <si>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</si>
  <si>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</si>
  <si>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</si>
  <si>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</si>
  <si>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</si>
  <si>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</si>
  <si>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</si>
  <si>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</si>
  <si>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</si>
  <si>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</si>
  <si>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</si>
  <si>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</si>
  <si>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</si>
  <si>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</si>
  <si>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</si>
  <si>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</si>
  <si>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</si>
  <si>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</si>
  <si>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</si>
  <si>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</si>
  <si>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</si>
  <si>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</si>
  <si>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</si>
  <si>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</si>
  <si>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</si>
  <si>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</si>
  <si>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</si>
  <si>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</si>
  <si>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</si>
  <si>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</si>
  <si>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</si>
  <si>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</si>
  <si>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</si>
  <si>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</si>
  <si>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</si>
  <si>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</si>
  <si>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</si>
  <si>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</si>
  <si>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</si>
  <si>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</si>
  <si>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</si>
  <si>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</si>
  <si>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</si>
  <si>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</si>
  <si>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</si>
  <si>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</si>
  <si>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</si>
  <si>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</si>
  <si>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</si>
  <si>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</si>
  <si>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</si>
  <si>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</si>
  <si>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</si>
  <si>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</si>
  <si>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</si>
  <si>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</si>
  <si>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</si>
  <si>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</si>
  <si>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</si>
  <si>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</si>
  <si>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</si>
  <si>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</si>
  <si>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</si>
  <si>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</si>
  <si>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</si>
  <si>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</si>
  <si>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</si>
  <si>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</si>
  <si>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</si>
  <si>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</si>
  <si>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</si>
  <si>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</si>
  <si>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</si>
  <si>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</si>
  <si>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</si>
  <si>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</si>
  <si>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</si>
  <si>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</si>
  <si>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</si>
  <si>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</si>
  <si>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</si>
  <si>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</si>
  <si>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</si>
  <si>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</si>
  <si>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</si>
  <si>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</si>
  <si>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</si>
  <si>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</si>
  <si>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</si>
  <si>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</si>
  <si>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</si>
  <si>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</si>
  <si>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</si>
  <si>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</si>
  <si>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</si>
  <si>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</si>
  <si>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</si>
  <si>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</si>
  <si>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</si>
  <si>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</si>
  <si>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</si>
  <si>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</si>
  <si>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</si>
  <si>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</si>
  <si>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</si>
  <si>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</si>
  <si>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</si>
  <si>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</si>
  <si>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</si>
  <si>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</si>
  <si>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</si>
  <si>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</si>
  <si>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</si>
  <si>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</si>
  <si>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</si>
  <si>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</si>
  <si>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</si>
  <si>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</si>
  <si>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</si>
  <si>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</si>
  <si>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</si>
  <si>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</si>
  <si>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</si>
  <si>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</si>
  <si>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</si>
  <si>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</si>
  <si>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</si>
  <si>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</si>
  <si>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</si>
  <si>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</si>
  <si>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</si>
  <si>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</si>
  <si>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</si>
  <si>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</si>
  <si>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</si>
  <si>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</si>
  <si>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</si>
  <si>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</si>
  <si>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</si>
  <si>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</si>
  <si>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</si>
  <si>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</si>
  <si>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</si>
  <si>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</si>
  <si>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</si>
  <si>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</si>
  <si>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</si>
  <si>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</si>
  <si>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</si>
  <si>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</si>
  <si>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</si>
  <si>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</si>
  <si>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</si>
  <si>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</si>
  <si>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</si>
  <si>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</si>
  <si>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</si>
  <si>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</si>
  <si>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</si>
  <si>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</si>
  <si>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</si>
  <si>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</si>
  <si>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</si>
  <si>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</si>
  <si>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</si>
  <si>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</si>
  <si>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</si>
  <si>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</si>
  <si>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</si>
  <si>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</si>
  <si>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</si>
  <si>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</si>
  <si>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</si>
  <si>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</si>
  <si>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</si>
  <si>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</si>
  <si>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</si>
  <si>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</si>
  <si>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</si>
  <si>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</si>
  <si>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</si>
  <si>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</si>
  <si>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</si>
  <si>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</si>
  <si>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</si>
  <si>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</si>
  <si>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</si>
  <si>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</si>
  <si>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</si>
  <si>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</si>
  <si>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</si>
  <si>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</si>
  <si>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</si>
  <si>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</si>
  <si>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</si>
  <si>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</si>
  <si>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</si>
  <si>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</si>
  <si>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</si>
  <si>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</si>
  <si>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</si>
  <si>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</si>
  <si>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</si>
  <si>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</si>
  <si>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</si>
  <si>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</si>
  <si>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</si>
  <si>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</si>
  <si>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</si>
  <si>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</si>
  <si>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</si>
  <si>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</si>
  <si>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</si>
  <si>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</si>
  <si>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</si>
  <si>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</si>
  <si>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</si>
  <si>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</si>
  <si>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</si>
  <si>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</si>
  <si>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</si>
  <si>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</si>
  <si>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</si>
  <si>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</si>
  <si>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</si>
  <si>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</si>
  <si>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</si>
  <si>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</si>
  <si>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</si>
  <si>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</si>
  <si>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</si>
  <si>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</si>
  <si>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</si>
  <si>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</si>
  <si>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</si>
  <si>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</si>
  <si>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</si>
  <si>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</si>
  <si>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</si>
  <si>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</si>
  <si>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</si>
  <si>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</si>
  <si>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</si>
  <si>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</si>
  <si>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</si>
  <si>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</si>
  <si>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</si>
  <si>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</si>
  <si>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</si>
  <si>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</si>
  <si>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</si>
  <si>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</si>
  <si>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</si>
  <si>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</si>
  <si>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</si>
  <si>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</si>
  <si>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</si>
  <si>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</si>
  <si>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</si>
  <si>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</si>
  <si>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</si>
  <si>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</si>
  <si>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</si>
  <si>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</si>
  <si>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</si>
  <si>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</si>
  <si>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</si>
  <si>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</si>
  <si>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</si>
  <si>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</si>
  <si>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</si>
  <si>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</si>
  <si>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</si>
  <si>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</si>
  <si>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</si>
  <si>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</si>
  <si>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</si>
  <si>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</si>
  <si>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</si>
  <si>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</si>
  <si>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</si>
  <si>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</si>
  <si>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</si>
  <si>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</si>
  <si>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</si>
  <si>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</si>
  <si>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</si>
  <si>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</si>
  <si>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</si>
  <si>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</si>
  <si>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</si>
  <si>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</si>
  <si>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</si>
  <si>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</si>
  <si>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</si>
  <si>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</si>
  <si>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</si>
  <si>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</si>
  <si>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</si>
  <si>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</si>
  <si>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</si>
  <si>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</si>
  <si>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</si>
  <si>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</si>
  <si>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</si>
  <si>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</si>
  <si>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</si>
  <si>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</si>
  <si>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</si>
  <si>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</si>
  <si>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</si>
  <si>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</si>
  <si>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</si>
  <si>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</si>
  <si>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</si>
  <si>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</si>
  <si>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</si>
  <si>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</si>
  <si>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</si>
  <si>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</si>
  <si>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</si>
  <si>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</si>
  <si>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</si>
  <si>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</si>
  <si>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</si>
  <si>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</si>
  <si>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</si>
  <si>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</si>
  <si>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</si>
  <si>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</si>
  <si>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</si>
  <si>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</si>
  <si>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</si>
  <si>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</si>
  <si>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</si>
  <si>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</si>
  <si>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</si>
  <si>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</si>
  <si>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</si>
  <si>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</si>
  <si>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</si>
  <si>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</si>
  <si>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</si>
  <si>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</si>
  <si>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</si>
  <si>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</si>
  <si>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</si>
  <si>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</si>
  <si>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</si>
  <si>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</si>
  <si>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</si>
  <si>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</si>
  <si>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</si>
  <si>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</si>
  <si>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</si>
  <si>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</si>
  <si>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</si>
  <si>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</si>
  <si>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</si>
  <si>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</si>
  <si>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</si>
  <si>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</si>
  <si>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</si>
  <si>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</si>
  <si>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</si>
  <si>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</si>
  <si>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</si>
  <si>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</si>
  <si>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</si>
  <si>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</si>
  <si>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</si>
  <si>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</si>
  <si>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</si>
  <si>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</si>
  <si>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</si>
  <si>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</si>
  <si>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</si>
  <si>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</si>
  <si>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</si>
  <si>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</si>
  <si>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</si>
  <si>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</si>
  <si>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</si>
  <si>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</si>
  <si>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</si>
  <si>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</si>
  <si>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</si>
  <si>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</si>
  <si>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</si>
  <si>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</si>
  <si>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</si>
  <si>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</si>
  <si>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</si>
  <si>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</si>
  <si>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</si>
  <si>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</si>
  <si>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</si>
  <si>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</si>
  <si>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</si>
  <si>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</si>
  <si>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</si>
  <si>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</si>
  <si>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</si>
  <si>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</si>
  <si>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</si>
  <si>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</si>
  <si>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</si>
  <si>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</si>
  <si>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</si>
  <si>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</si>
  <si>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</si>
  <si>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</si>
  <si>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</si>
  <si>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</si>
  <si>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</si>
  <si>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</si>
  <si>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</si>
  <si>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</si>
  <si>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</si>
  <si>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</si>
  <si>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</si>
  <si>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</si>
  <si>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</si>
  <si>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</si>
  <si>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</si>
  <si>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</si>
  <si>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</si>
  <si>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</si>
  <si>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</si>
  <si>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</si>
  <si>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</si>
  <si>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</si>
  <si>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</si>
  <si>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</si>
  <si>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</si>
  <si>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</si>
  <si>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</si>
  <si>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</si>
  <si>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</si>
  <si>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</si>
  <si>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</si>
  <si>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</si>
  <si>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</si>
  <si>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</si>
  <si>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</si>
  <si>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</si>
  <si>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</si>
  <si>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</si>
  <si>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</si>
  <si>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</si>
  <si>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</si>
  <si>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</si>
  <si>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</si>
  <si>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</si>
  <si>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</si>
  <si>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</si>
  <si>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</si>
  <si>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</si>
  <si>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</si>
  <si>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</si>
  <si>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</si>
  <si>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</si>
  <si>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</si>
  <si>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</si>
  <si>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</si>
  <si>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</si>
  <si>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</si>
  <si>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</si>
  <si>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</si>
  <si>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</si>
  <si>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</si>
  <si>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</si>
  <si>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</si>
  <si>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</si>
  <si>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</si>
  <si>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</si>
  <si>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</si>
  <si>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</si>
  <si>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</si>
  <si>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</si>
  <si>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</si>
  <si>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</si>
  <si>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</si>
  <si>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</si>
  <si>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</si>
  <si>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</si>
  <si>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</si>
  <si>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</si>
  <si>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</si>
  <si>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</si>
  <si>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</si>
  <si>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</si>
  <si>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</si>
  <si>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</si>
  <si>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</si>
  <si>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</si>
  <si>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</si>
  <si>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</si>
  <si>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</si>
  <si>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</si>
  <si>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</si>
  <si>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</si>
  <si>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</si>
  <si>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</si>
  <si>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</si>
  <si>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</si>
  <si>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</si>
  <si>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</si>
  <si>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</si>
  <si>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</si>
  <si>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</si>
  <si>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</si>
  <si>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</si>
  <si>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</si>
  <si>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</si>
  <si>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</si>
  <si>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</si>
  <si>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</si>
  <si>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</si>
  <si>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</si>
  <si>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</si>
  <si>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</si>
  <si>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</si>
  <si>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</si>
  <si>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</si>
  <si>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</si>
  <si>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</si>
  <si>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</si>
  <si>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</si>
  <si>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</si>
  <si>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</si>
  <si>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</si>
  <si>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</si>
  <si>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</si>
  <si>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</si>
  <si>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</si>
  <si>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</si>
  <si>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</si>
  <si>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</si>
  <si>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</si>
  <si>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</si>
  <si>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</si>
  <si>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</si>
  <si>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</si>
  <si>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</si>
  <si>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</si>
  <si>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</si>
  <si>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</si>
  <si>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</si>
  <si>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</si>
  <si>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</si>
  <si>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</si>
  <si>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</si>
  <si>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</si>
  <si>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</si>
  <si>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</si>
  <si>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</si>
  <si>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</si>
  <si>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</si>
  <si>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</si>
  <si>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</si>
  <si>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</si>
  <si>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</si>
  <si>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</si>
  <si>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</si>
  <si>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</si>
  <si>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</si>
  <si>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</si>
  <si>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</si>
  <si>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</si>
  <si>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</si>
  <si>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</si>
  <si>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</si>
  <si>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</si>
  <si>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</si>
  <si>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</si>
  <si>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</si>
  <si>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</si>
  <si>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</si>
  <si>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</si>
  <si>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</si>
  <si>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</si>
  <si>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</si>
  <si>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</si>
  <si>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</si>
  <si>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</si>
  <si>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</si>
  <si>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</si>
  <si>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</si>
  <si>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</si>
  <si>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</si>
  <si>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</si>
  <si>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</si>
  <si>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</si>
  <si>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</si>
  <si>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</si>
  <si>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</si>
  <si>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</si>
  <si>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</si>
  <si>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</si>
  <si>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</si>
  <si>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</si>
  <si>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</si>
  <si>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</si>
  <si>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</si>
  <si>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</si>
  <si>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</si>
  <si>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</si>
  <si>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</si>
  <si>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</si>
  <si>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</si>
  <si>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</si>
  <si>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</si>
  <si>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</si>
  <si>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</si>
  <si>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</si>
  <si>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</si>
  <si>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</si>
  <si>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</si>
  <si>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</si>
  <si>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</si>
  <si>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</si>
  <si>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</si>
  <si>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</si>
  <si>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</si>
  <si>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</si>
  <si>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</si>
  <si>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</si>
  <si>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</si>
  <si>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</si>
  <si>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</si>
  <si>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</si>
  <si>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</si>
  <si>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</si>
  <si>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</si>
  <si>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</si>
  <si>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</si>
  <si>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</si>
  <si>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</si>
  <si>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</si>
  <si>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</si>
  <si>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</si>
  <si>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</si>
  <si>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</si>
  <si>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</si>
  <si>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</si>
  <si>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</si>
  <si>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</si>
  <si>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</si>
  <si>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</si>
  <si>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</si>
  <si>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</si>
  <si>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</si>
  <si>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</si>
  <si>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</si>
  <si>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</si>
  <si>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</si>
  <si>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</si>
  <si>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</si>
  <si>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</si>
  <si>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</si>
  <si>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</si>
  <si>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</si>
  <si>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</si>
  <si>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</si>
  <si>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</si>
  <si>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</si>
  <si>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</si>
  <si>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</si>
  <si>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</si>
  <si>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</si>
  <si>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</si>
  <si>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</si>
  <si>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</si>
  <si>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</si>
  <si>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</si>
  <si>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</si>
  <si>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</si>
  <si>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</si>
  <si>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</si>
  <si>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</si>
  <si>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</si>
  <si>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</si>
  <si>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</si>
  <si>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</si>
  <si>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</si>
  <si>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</si>
  <si>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</si>
  <si>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</si>
  <si>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</si>
  <si>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</si>
  <si>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</si>
  <si>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</si>
  <si>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</si>
  <si>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</si>
  <si>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</si>
  <si>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</si>
  <si>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</si>
  <si>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</si>
  <si>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</si>
  <si>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</si>
  <si>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</si>
  <si>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</si>
  <si>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</si>
  <si>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</si>
  <si>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</si>
  <si>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</si>
  <si>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</si>
  <si>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</si>
  <si>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</si>
  <si>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</si>
  <si>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</si>
  <si>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</si>
  <si>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</si>
  <si>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</si>
  <si>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</si>
  <si>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</si>
  <si>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</si>
  <si>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</si>
  <si>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</si>
  <si>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</si>
  <si>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</si>
  <si>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</si>
  <si>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</si>
  <si>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</si>
  <si>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</si>
  <si>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</si>
  <si>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</si>
  <si>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</si>
  <si>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</si>
  <si>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</si>
  <si>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</si>
  <si>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</si>
  <si>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</si>
  <si>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</si>
  <si>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</si>
  <si>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</si>
  <si>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</si>
  <si>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</si>
  <si>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</si>
  <si>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</si>
  <si>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</si>
  <si>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</si>
  <si>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</si>
  <si>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</si>
  <si>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</si>
  <si>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</si>
  <si>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</si>
  <si>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</si>
  <si>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</si>
  <si>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</si>
  <si>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</si>
  <si>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</si>
  <si>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</si>
  <si>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</si>
  <si>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</si>
  <si>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</si>
  <si>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</si>
  <si>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</si>
  <si>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</si>
  <si>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</si>
  <si>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</si>
  <si>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</si>
  <si>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</si>
  <si>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</si>
  <si>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</si>
  <si>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</si>
  <si>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</si>
  <si>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</si>
  <si>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</si>
  <si>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</si>
  <si>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</si>
  <si>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</si>
  <si>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</si>
  <si>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</si>
  <si>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</si>
  <si>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</si>
  <si>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</si>
  <si>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</si>
  <si>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</si>
  <si>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</si>
  <si>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</si>
  <si>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</si>
  <si>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</si>
  <si>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</si>
  <si>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</si>
  <si>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</si>
  <si>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</si>
  <si>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</si>
  <si>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</si>
  <si>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</si>
  <si>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</si>
  <si>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</si>
  <si>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</si>
  <si>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</si>
  <si>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</si>
  <si>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</si>
  <si>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</si>
  <si>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</si>
  <si>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</si>
  <si>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</si>
  <si>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</si>
  <si>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</si>
  <si>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</si>
  <si>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</si>
  <si>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</si>
  <si>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</si>
  <si>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</si>
  <si>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</si>
  <si>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</si>
  <si>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</si>
  <si>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</si>
  <si>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</si>
  <si>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</si>
  <si>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</si>
  <si>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</si>
  <si>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</si>
  <si>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</si>
  <si>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</si>
  <si>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</si>
  <si>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</si>
  <si>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</si>
  <si>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</si>
  <si>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</si>
  <si>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</si>
  <si>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</si>
  <si>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</si>
  <si>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</si>
  <si>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</si>
  <si>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</si>
  <si>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</si>
  <si>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</si>
  <si>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</si>
  <si>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</si>
  <si>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</si>
  <si>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</si>
  <si>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</si>
  <si>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</si>
  <si>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</si>
  <si>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</si>
  <si>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</si>
  <si>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</si>
  <si>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</si>
  <si>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</si>
  <si>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</si>
  <si>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</si>
  <si>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</si>
  <si>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</si>
  <si>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</si>
  <si>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</si>
  <si>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</si>
  <si>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</si>
  <si>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</si>
  <si>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</si>
  <si>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</si>
  <si>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</si>
  <si>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</si>
  <si>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</si>
  <si>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</si>
  <si>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</si>
  <si>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</si>
  <si>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</si>
  <si>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</si>
  <si>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</si>
  <si>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</si>
  <si>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</si>
  <si>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</si>
  <si>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</si>
  <si>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</si>
  <si>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</si>
  <si>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</si>
  <si>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</si>
  <si>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</si>
  <si>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</si>
  <si>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</si>
  <si>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</si>
  <si>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</si>
  <si>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</si>
  <si>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</si>
  <si>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</si>
  <si>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</si>
  <si>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</si>
  <si>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</si>
  <si>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</si>
  <si>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</si>
  <si>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</si>
  <si>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</si>
  <si>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</si>
  <si>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</si>
  <si>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</si>
  <si>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</si>
  <si>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</si>
  <si>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</si>
  <si>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</si>
  <si>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</si>
  <si>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</si>
  <si>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</si>
  <si>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</si>
  <si>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</si>
  <si>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</si>
  <si>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</si>
  <si>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</si>
  <si>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</si>
  <si>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</si>
  <si>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</si>
  <si>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</si>
  <si>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</si>
  <si>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</si>
  <si>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</si>
  <si>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</si>
  <si>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</si>
  <si>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</si>
  <si>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</si>
  <si>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</si>
  <si>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</si>
  <si>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</si>
  <si>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</si>
  <si>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</si>
  <si>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</si>
  <si>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</si>
  <si>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</si>
  <si>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</si>
  <si>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</si>
  <si>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</si>
  <si>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</si>
  <si>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</si>
  <si>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</si>
  <si>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</si>
  <si>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</si>
  <si>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</si>
  <si>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</si>
  <si>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</si>
  <si>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</si>
  <si>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</si>
  <si>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</si>
  <si>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</si>
  <si>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</si>
  <si>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</si>
  <si>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</si>
  <si>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</si>
  <si>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</si>
  <si>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</si>
  <si>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</si>
  <si>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</si>
  <si>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</si>
  <si>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</si>
  <si>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</si>
  <si>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</si>
  <si>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</si>
  <si>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</si>
  <si>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</si>
  <si>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</si>
  <si>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</si>
  <si>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</si>
  <si>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</si>
  <si>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</si>
  <si>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</si>
  <si>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</si>
  <si>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</si>
  <si>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</si>
  <si>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</si>
  <si>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</si>
  <si>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</si>
  <si>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</si>
  <si>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</si>
  <si>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</si>
  <si>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</si>
  <si>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</si>
  <si>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</si>
  <si>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</si>
  <si>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</si>
  <si>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</si>
  <si>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</si>
  <si>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</si>
  <si>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</si>
  <si>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</si>
  <si>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</si>
  <si>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</si>
  <si>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</si>
  <si>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</si>
  <si>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</si>
  <si>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</si>
  <si>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</si>
  <si>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</si>
  <si>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</si>
  <si>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</si>
  <si>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</si>
  <si>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</si>
  <si>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</si>
  <si>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</si>
  <si>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</si>
  <si>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</si>
  <si>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</si>
  <si>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</si>
  <si>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</si>
  <si>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</si>
  <si>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</si>
  <si>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</si>
  <si>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</si>
  <si>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</si>
  <si>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</si>
  <si>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</si>
  <si>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</si>
  <si>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</si>
  <si>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</si>
  <si>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</si>
  <si>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</si>
  <si>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</si>
  <si>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</si>
  <si>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</si>
  <si>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</si>
  <si>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</si>
  <si>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</si>
  <si>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</si>
  <si>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</si>
  <si>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</si>
  <si>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</si>
  <si>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</si>
  <si>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</si>
  <si>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</si>
  <si>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</si>
  <si>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</si>
  <si>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</si>
  <si>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</si>
  <si>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</si>
  <si>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</si>
  <si>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</si>
  <si>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</si>
  <si>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</si>
  <si>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</si>
  <si>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</si>
  <si>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</si>
  <si>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</si>
  <si>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</si>
  <si>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</si>
  <si>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</si>
  <si>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</si>
  <si>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</si>
  <si>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</si>
  <si>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</si>
  <si>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</si>
  <si>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</si>
  <si>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</si>
  <si>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</si>
  <si>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</si>
  <si>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</si>
  <si>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</si>
  <si>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</si>
  <si>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</si>
  <si>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</si>
  <si>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</si>
  <si>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</si>
  <si>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</si>
  <si>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</si>
  <si>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</si>
  <si>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</si>
  <si>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</si>
  <si>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</si>
  <si>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</si>
  <si>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</si>
  <si>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</si>
  <si>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</si>
  <si>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</si>
  <si>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</si>
  <si>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</si>
  <si>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</si>
  <si>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</si>
  <si>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</si>
  <si>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</si>
  <si>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</si>
  <si>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</si>
  <si>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</si>
  <si>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</si>
  <si>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</si>
  <si>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</si>
  <si>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</si>
  <si>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</si>
  <si>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</si>
  <si>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</si>
  <si>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</si>
  <si>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</si>
  <si>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</si>
  <si>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</si>
  <si>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</si>
  <si>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</si>
  <si>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</si>
  <si>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</si>
  <si>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</si>
  <si>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</si>
  <si>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</si>
  <si>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</si>
  <si>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</si>
  <si>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</si>
  <si>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</si>
  <si>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</si>
  <si>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</si>
  <si>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</si>
  <si>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</si>
  <si>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</si>
  <si>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</si>
  <si>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</si>
  <si>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</si>
  <si>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</si>
  <si>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</si>
  <si>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</si>
  <si>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</si>
  <si>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</si>
  <si>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</si>
  <si>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</si>
  <si>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</si>
  <si>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</si>
  <si>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</si>
  <si>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</si>
  <si>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</si>
  <si>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</si>
  <si>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</si>
  <si>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</si>
  <si>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</si>
  <si>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</si>
  <si>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</si>
  <si>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</si>
  <si>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</si>
  <si>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</si>
  <si>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</si>
  <si>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</si>
  <si>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</si>
  <si>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</si>
  <si>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</si>
  <si>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</si>
  <si>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</si>
  <si>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</si>
  <si>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</si>
  <si>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</si>
  <si>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</si>
  <si>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</si>
  <si>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</si>
  <si>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</si>
  <si>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</si>
  <si>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</si>
  <si>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</si>
  <si>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</si>
  <si>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</si>
  <si>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</si>
  <si>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</si>
  <si>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</si>
  <si>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</si>
  <si>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</si>
  <si>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</si>
  <si>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</si>
  <si>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</si>
  <si>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</si>
  <si>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</si>
  <si>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</si>
  <si>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</si>
  <si>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</si>
  <si>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</si>
  <si>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</si>
  <si>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</si>
  <si>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</si>
  <si>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</si>
  <si>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</si>
  <si>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</si>
  <si>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</si>
  <si>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</si>
  <si>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</si>
  <si>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</si>
  <si>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</si>
  <si>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</si>
  <si>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</si>
  <si>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</si>
  <si>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</si>
  <si>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</si>
  <si>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</si>
  <si>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</si>
  <si>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</si>
  <si>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</si>
  <si>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</si>
  <si>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</si>
  <si>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</si>
  <si>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</si>
  <si>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</si>
  <si>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</si>
  <si>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</si>
  <si>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</si>
  <si>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</si>
  <si>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</si>
  <si>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</si>
  <si>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</si>
  <si>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</si>
  <si>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</si>
  <si>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</si>
  <si>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</si>
  <si>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</si>
  <si>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</si>
  <si>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</si>
  <si>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</si>
  <si>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</si>
  <si>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</si>
  <si>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</si>
  <si>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</si>
  <si>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</si>
  <si>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</si>
  <si>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</si>
  <si>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</si>
  <si>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</si>
  <si>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</si>
  <si>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</si>
  <si>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</si>
  <si>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</si>
  <si>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</si>
  <si>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</si>
  <si>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</si>
  <si>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</si>
  <si>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</si>
  <si>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</si>
  <si>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</si>
  <si>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</si>
  <si>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</si>
  <si>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</si>
  <si>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</si>
  <si>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</si>
  <si>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</si>
  <si>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</si>
  <si>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</si>
  <si>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</si>
  <si>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</si>
  <si>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</si>
  <si>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</si>
  <si>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</si>
  <si>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</si>
  <si>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</si>
  <si>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</si>
  <si>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</si>
  <si>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</si>
  <si>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</si>
  <si>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</si>
  <si>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</si>
  <si>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</si>
  <si>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</si>
  <si>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</si>
  <si>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</si>
  <si>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</si>
  <si>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</si>
  <si>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</si>
  <si>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</si>
  <si>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</si>
  <si>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</si>
  <si>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</si>
  <si>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</si>
  <si>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</si>
  <si>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</si>
  <si>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</si>
  <si>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</si>
  <si>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</si>
  <si>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</si>
  <si>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</si>
  <si>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</si>
  <si>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</si>
  <si>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</si>
  <si>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</si>
  <si>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</si>
  <si>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</si>
  <si>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</si>
  <si>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</si>
  <si>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</si>
  <si>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</si>
  <si>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</si>
  <si>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</si>
  <si>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</si>
  <si>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</si>
  <si>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</si>
  <si>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</si>
  <si>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</si>
  <si>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</si>
  <si>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</si>
  <si>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</si>
  <si>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</si>
  <si>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</si>
  <si>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</si>
  <si>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</si>
  <si>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</si>
  <si>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</si>
  <si>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</si>
  <si>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</si>
  <si>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</si>
  <si>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</si>
  <si>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</si>
  <si>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</si>
  <si>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</si>
  <si>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</si>
  <si>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</si>
  <si>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</si>
  <si>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</si>
  <si>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</si>
  <si>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</si>
  <si>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</si>
  <si>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</si>
  <si>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</si>
  <si>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</si>
  <si>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</si>
  <si>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</si>
  <si>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</si>
  <si>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</si>
  <si>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</si>
  <si>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</si>
  <si>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</si>
  <si>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</si>
  <si>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</si>
  <si>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</si>
  <si>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</si>
  <si>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</si>
  <si>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</si>
  <si>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</si>
  <si>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</si>
  <si>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</si>
  <si>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</si>
  <si>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</si>
  <si>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</si>
  <si>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</si>
  <si>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</si>
  <si>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</si>
  <si>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</si>
  <si>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</si>
  <si>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</si>
  <si>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</si>
  <si>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</si>
  <si>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</si>
  <si>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</si>
  <si>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</si>
  <si>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</si>
  <si>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</si>
  <si>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</si>
  <si>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</si>
  <si>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</si>
  <si>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</si>
  <si>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</si>
  <si>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</si>
  <si>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</si>
  <si>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</si>
  <si>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</si>
  <si>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</si>
  <si>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</si>
  <si>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</si>
  <si>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</si>
  <si>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</si>
  <si>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</si>
  <si>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</si>
  <si>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</si>
  <si>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</si>
  <si>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</si>
  <si>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</si>
  <si>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</si>
  <si>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</si>
  <si>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</si>
  <si>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</si>
  <si>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</si>
  <si>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</si>
  <si>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</si>
  <si>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</si>
  <si>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</si>
  <si>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</si>
  <si>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</si>
  <si>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</si>
  <si>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</si>
  <si>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</si>
  <si>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</si>
  <si>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</si>
  <si>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</si>
  <si>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</si>
  <si>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</si>
  <si>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</si>
  <si>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</si>
  <si>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</si>
  <si>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</si>
  <si>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</si>
  <si>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</si>
  <si>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</si>
  <si>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</si>
  <si>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</si>
  <si>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</si>
  <si>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</si>
  <si>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</si>
  <si>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</si>
  <si>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</si>
  <si>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</si>
  <si>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</si>
  <si>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</si>
  <si>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</si>
  <si>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</si>
  <si>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</si>
  <si>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</si>
  <si>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</si>
  <si>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</si>
  <si>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</si>
  <si>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</si>
  <si>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</si>
  <si>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</si>
  <si>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</si>
  <si>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</si>
  <si>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</si>
  <si>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</si>
  <si>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</si>
  <si>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</si>
  <si>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</si>
  <si>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</si>
  <si>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</si>
  <si>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</si>
  <si>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</si>
  <si>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</si>
  <si>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</si>
  <si>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</si>
  <si>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</si>
  <si>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</si>
  <si>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</si>
  <si>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</si>
  <si>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</si>
  <si>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</si>
  <si>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</si>
  <si>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</si>
  <si>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</si>
  <si>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</si>
  <si>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</si>
  <si>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</si>
  <si>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</si>
  <si>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</si>
  <si>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</si>
  <si>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</si>
  <si>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</si>
  <si>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</si>
  <si>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</si>
  <si>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</si>
  <si>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</si>
  <si>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</si>
  <si>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</si>
  <si>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</si>
  <si>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</si>
  <si>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</si>
  <si>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</si>
  <si>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</si>
  <si>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</si>
  <si>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</si>
  <si>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</si>
  <si>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</si>
  <si>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</si>
  <si>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</si>
  <si>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</si>
  <si>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</si>
  <si>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</si>
  <si>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</si>
  <si>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</si>
  <si>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</si>
  <si>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</si>
  <si>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</si>
  <si>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</si>
  <si>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</si>
  <si>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</si>
  <si>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</si>
  <si>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</si>
  <si>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</si>
  <si>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</si>
  <si>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</si>
  <si>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</si>
  <si>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</si>
  <si>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</si>
  <si>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</si>
  <si>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</si>
  <si>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</si>
  <si>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</si>
  <si>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</si>
  <si>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</si>
  <si>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</si>
  <si>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</si>
  <si>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</si>
  <si>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</si>
  <si>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</si>
  <si>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</si>
  <si>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</si>
  <si>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</si>
  <si>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</si>
  <si>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</si>
  <si>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</si>
  <si>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</si>
  <si>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</si>
  <si>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</si>
  <si>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</si>
  <si>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</si>
  <si>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</si>
  <si>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</si>
  <si>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</si>
  <si>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</si>
  <si>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</si>
  <si>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</si>
  <si>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</si>
  <si>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</si>
  <si>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</si>
  <si>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</si>
  <si>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</si>
  <si>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</si>
  <si>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</si>
  <si>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</si>
  <si>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</si>
  <si>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</si>
  <si>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</si>
  <si>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</si>
  <si>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</si>
  <si>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</si>
  <si>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</si>
  <si>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</si>
  <si>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</si>
  <si>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</si>
  <si>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</si>
  <si>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</si>
  <si>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</si>
  <si>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</si>
  <si>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</si>
  <si>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</si>
  <si>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</si>
  <si>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</si>
  <si>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</si>
  <si>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</si>
  <si>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</si>
  <si>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</si>
  <si>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</si>
  <si>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</si>
  <si>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</si>
  <si>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</si>
  <si>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</si>
  <si>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</si>
  <si>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</si>
  <si>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</si>
  <si>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</si>
  <si>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</si>
  <si>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</si>
  <si>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</si>
  <si>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</si>
  <si>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</si>
  <si>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</si>
  <si>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</si>
  <si>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</si>
  <si>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</si>
  <si>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</si>
  <si>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</si>
  <si>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</si>
  <si>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</si>
  <si>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</si>
  <si>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</si>
  <si>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</si>
  <si>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</si>
  <si>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</si>
  <si>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</si>
  <si>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</si>
  <si>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</si>
  <si>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</si>
  <si>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</si>
  <si>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</si>
  <si>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</si>
  <si>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</si>
  <si>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</si>
  <si>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</si>
  <si>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</si>
  <si>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</si>
  <si>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</si>
  <si>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</si>
  <si>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</si>
  <si>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</si>
  <si>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</si>
  <si>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</si>
  <si>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</si>
  <si>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</si>
  <si>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</si>
  <si>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</si>
  <si>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</si>
  <si>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</si>
  <si>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</si>
  <si>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</si>
  <si>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</si>
  <si>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</si>
  <si>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</si>
  <si>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</si>
  <si>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</si>
  <si>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</si>
  <si>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</si>
  <si>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</si>
  <si>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</si>
  <si>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</si>
  <si>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</si>
  <si>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</si>
  <si>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</si>
  <si>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</si>
  <si>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</si>
  <si>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</si>
  <si>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</si>
  <si>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</si>
  <si>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</si>
  <si>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</si>
  <si>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</si>
  <si>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</si>
  <si>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</si>
  <si>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</si>
  <si>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</si>
  <si>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</si>
  <si>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</si>
  <si>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</si>
  <si>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</si>
  <si>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</si>
  <si>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</si>
  <si>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</si>
  <si>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</si>
  <si>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</si>
  <si>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</si>
  <si>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</si>
  <si>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</si>
  <si>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</si>
  <si>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</si>
  <si>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</si>
  <si>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</si>
  <si>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</si>
  <si>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</si>
  <si>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</si>
  <si>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</si>
  <si>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</si>
  <si>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</si>
  <si>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</si>
  <si>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</si>
  <si>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</si>
  <si>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</si>
  <si>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</si>
  <si>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</si>
  <si>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</si>
  <si>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</si>
  <si>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</si>
  <si>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</si>
  <si>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</si>
  <si>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</si>
  <si>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</si>
  <si>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</si>
  <si>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</si>
  <si>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</si>
  <si>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</si>
  <si>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</si>
  <si>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</si>
  <si>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</si>
  <si>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</si>
  <si>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</si>
  <si>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</si>
  <si>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</si>
  <si>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</si>
  <si>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</si>
  <si>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</si>
  <si>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</si>
  <si>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</si>
  <si>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</si>
  <si>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</si>
  <si>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</si>
  <si>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</si>
  <si>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</si>
  <si>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</si>
  <si>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</si>
  <si>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</si>
  <si>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</si>
  <si>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</si>
  <si>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</si>
  <si>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</si>
  <si>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</si>
  <si>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</si>
  <si>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</si>
  <si>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</si>
  <si>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</si>
  <si>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</si>
  <si>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</si>
  <si>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</si>
  <si>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</si>
  <si>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</si>
  <si>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</si>
  <si>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</si>
  <si>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</si>
  <si>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</si>
  <si>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</si>
  <si>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</si>
  <si>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</si>
  <si>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</si>
  <si>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</si>
  <si>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</si>
  <si>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</si>
  <si>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</si>
  <si>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</si>
  <si>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</si>
  <si>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</si>
  <si>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</si>
  <si>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</si>
  <si>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</si>
  <si>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</si>
  <si>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</si>
  <si>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</si>
  <si>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</si>
  <si>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</si>
  <si>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</si>
  <si>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</si>
  <si>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</si>
  <si>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</si>
  <si>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</si>
  <si>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</si>
  <si>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</si>
  <si>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</si>
  <si>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</si>
  <si>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</si>
  <si>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</si>
  <si>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</si>
  <si>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</si>
  <si>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</si>
  <si>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</si>
  <si>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</si>
  <si>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</si>
  <si>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</si>
  <si>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</si>
  <si>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</si>
  <si>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</si>
  <si>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</si>
  <si>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</si>
  <si>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</si>
  <si>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</si>
  <si>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</si>
  <si>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</si>
  <si>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</si>
  <si>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</si>
  <si>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</si>
  <si>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</si>
  <si>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</si>
  <si>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</si>
  <si>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</si>
  <si>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</si>
  <si>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</si>
  <si>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</si>
  <si>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</si>
  <si>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</si>
  <si>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</si>
  <si>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</si>
  <si>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</si>
  <si>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</si>
  <si>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</si>
  <si>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</si>
  <si>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</si>
  <si>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</si>
  <si>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</si>
  <si>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</si>
  <si>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</si>
  <si>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</si>
  <si>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</si>
  <si>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</si>
  <si>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</si>
  <si>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</si>
  <si>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</si>
  <si>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</si>
  <si>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</si>
  <si>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</si>
  <si>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</si>
  <si>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</si>
  <si>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</si>
  <si>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</si>
  <si>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</si>
  <si>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</si>
  <si>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</si>
  <si>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</si>
  <si>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</si>
  <si>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</si>
  <si>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</si>
  <si>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</si>
  <si>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</si>
  <si>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</si>
  <si>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</si>
  <si>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</si>
  <si>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</si>
  <si>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</si>
  <si>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</si>
  <si>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</si>
  <si>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</si>
  <si>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</si>
  <si>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</si>
  <si>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</si>
  <si>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</si>
  <si>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</si>
  <si>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</si>
  <si>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</si>
  <si>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</si>
  <si>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</si>
  <si>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</si>
  <si>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</si>
  <si>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</si>
  <si>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</si>
  <si>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</si>
  <si>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</si>
  <si>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</si>
  <si>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</si>
  <si>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</si>
  <si>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</si>
  <si>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</si>
  <si>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</si>
  <si>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</si>
  <si>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</si>
  <si>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</si>
  <si>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</si>
  <si>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</si>
  <si>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</si>
  <si>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</si>
  <si>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</si>
  <si>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</si>
  <si>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</si>
  <si>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</si>
  <si>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</si>
  <si>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</si>
  <si>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</si>
  <si>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</si>
  <si>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</si>
  <si>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</si>
  <si>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</si>
  <si>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</si>
  <si>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</si>
  <si>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</si>
  <si>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</si>
  <si>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</si>
  <si>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</si>
  <si>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</si>
  <si>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</si>
  <si>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</si>
  <si>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</si>
  <si>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</si>
  <si>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</si>
  <si>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</si>
  <si>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</si>
  <si>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</si>
  <si>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</si>
  <si>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</si>
  <si>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</si>
  <si>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</si>
  <si>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</si>
  <si>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</si>
  <si>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</si>
  <si>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</si>
  <si>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</si>
  <si>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</si>
  <si>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</si>
  <si>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</si>
  <si>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</si>
  <si>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</si>
  <si>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</si>
  <si>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</si>
  <si>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</si>
  <si>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</si>
  <si>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</si>
  <si>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</si>
  <si>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</si>
  <si>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</si>
  <si>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</si>
  <si>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</si>
  <si>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</si>
  <si>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</si>
  <si>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</si>
  <si>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</si>
  <si>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</si>
  <si>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</si>
  <si>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</si>
  <si>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</si>
  <si>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</si>
  <si>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</si>
  <si>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</si>
  <si>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</si>
  <si>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</si>
  <si>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</si>
  <si>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</si>
  <si>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</si>
  <si>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</si>
  <si>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</si>
  <si>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</si>
  <si>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</si>
  <si>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</si>
  <si>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</si>
  <si>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</si>
  <si>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</si>
  <si>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</si>
  <si>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</si>
  <si>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</si>
  <si>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</si>
  <si>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</si>
  <si>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</si>
  <si>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</si>
  <si>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</si>
  <si>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</si>
  <si>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</si>
  <si>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</si>
  <si>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</si>
  <si>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</si>
  <si>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</si>
  <si>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</si>
  <si>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</si>
  <si>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</si>
  <si>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</si>
  <si>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</si>
  <si>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</si>
  <si>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</si>
  <si>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</si>
  <si>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</si>
  <si>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</si>
  <si>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</si>
  <si>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</si>
  <si>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</si>
  <si>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</si>
  <si>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</si>
  <si>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</si>
  <si>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</si>
  <si>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</si>
  <si>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</si>
  <si>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</si>
  <si>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</si>
  <si>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</si>
  <si>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</si>
  <si>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</si>
  <si>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</si>
  <si>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</si>
  <si>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</si>
  <si>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</si>
  <si>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</si>
  <si>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</si>
  <si>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</si>
  <si>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</si>
  <si>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</si>
  <si>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</si>
  <si>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</si>
  <si>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</si>
  <si>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</si>
  <si>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</si>
  <si>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</si>
  <si>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</si>
  <si>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</si>
  <si>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</si>
  <si>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</si>
  <si>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</si>
  <si>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</si>
  <si>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</si>
  <si>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</si>
  <si>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</si>
  <si>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</si>
  <si>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</si>
  <si>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</si>
  <si>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</si>
  <si>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</si>
  <si>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</si>
  <si>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</si>
  <si>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</si>
  <si>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</si>
  <si>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</si>
  <si>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</si>
  <si>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</si>
  <si>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</si>
  <si>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</si>
  <si>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</si>
  <si>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</si>
  <si>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</si>
  <si>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</si>
  <si>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</si>
  <si>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</si>
  <si>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</si>
  <si>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</si>
  <si>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</si>
  <si>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</si>
  <si>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</si>
  <si>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</si>
  <si>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</si>
  <si>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</si>
  <si>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</si>
  <si>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</si>
  <si>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</si>
  <si>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</si>
  <si>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</si>
  <si>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</si>
  <si>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</si>
  <si>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</si>
  <si>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</si>
  <si>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</si>
  <si>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</si>
  <si>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</si>
  <si>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</si>
  <si>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</si>
  <si>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</si>
  <si>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</si>
  <si>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</si>
  <si>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</si>
  <si>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</si>
  <si>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</si>
  <si>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</si>
  <si>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</si>
  <si>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</si>
  <si>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</si>
  <si>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</si>
  <si>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</si>
  <si>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</si>
  <si>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</si>
  <si>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</si>
  <si>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</si>
  <si>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</si>
  <si>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</si>
  <si>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</si>
  <si>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</si>
  <si>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</si>
  <si>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</si>
  <si>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</si>
  <si>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</si>
  <si>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</si>
  <si>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</si>
  <si>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</si>
  <si>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</si>
  <si>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</si>
  <si>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</si>
  <si>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</si>
  <si>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</si>
  <si>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</si>
  <si>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</si>
  <si>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</si>
  <si>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</si>
  <si>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</si>
  <si>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</si>
  <si>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</si>
  <si>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</si>
  <si>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</si>
  <si>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</si>
  <si>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</si>
  <si>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</si>
  <si>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</si>
  <si>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</si>
  <si>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</si>
  <si>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</si>
  <si>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</si>
  <si>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</si>
  <si>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</si>
  <si>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</si>
  <si>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</si>
  <si>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</si>
  <si>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</si>
  <si>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</si>
  <si>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</si>
  <si>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</si>
  <si>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</si>
  <si>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</si>
  <si>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</si>
  <si>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</si>
  <si>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</si>
  <si>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</si>
  <si>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</si>
  <si>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</si>
  <si>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</si>
  <si>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</si>
  <si>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</si>
  <si>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</si>
  <si>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</si>
  <si>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</si>
  <si>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</si>
  <si>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</si>
  <si>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</si>
  <si>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</si>
  <si>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</si>
  <si>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</si>
  <si>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</si>
  <si>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</si>
  <si>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</si>
  <si>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</si>
  <si>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</si>
  <si>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</si>
  <si>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</si>
  <si>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</si>
  <si>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</si>
  <si>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</si>
  <si>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</si>
  <si>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</si>
  <si>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</si>
  <si>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</si>
  <si>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</si>
  <si>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</si>
  <si>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</si>
  <si>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</si>
  <si>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</si>
  <si>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</si>
  <si>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</si>
  <si>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</si>
  <si>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</si>
  <si>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</si>
  <si>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</si>
  <si>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</si>
  <si>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</si>
  <si>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</si>
  <si>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</si>
  <si>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</si>
  <si>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</si>
  <si>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</si>
  <si>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</si>
  <si>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</si>
  <si>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</si>
  <si>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</si>
  <si>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</si>
  <si>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</si>
  <si>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</si>
  <si>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</si>
  <si>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</si>
  <si>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</si>
  <si>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</si>
  <si>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</si>
  <si>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</si>
  <si>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</si>
  <si>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</si>
  <si>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</si>
  <si>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</si>
  <si>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</si>
  <si>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</si>
  <si>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</si>
  <si>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</si>
  <si>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</si>
  <si>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</si>
  <si>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</si>
  <si>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</si>
  <si>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</si>
  <si>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</si>
  <si>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</si>
  <si>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</si>
  <si>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</si>
  <si>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</si>
  <si>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</si>
  <si>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</si>
  <si>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</si>
  <si>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</si>
  <si>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</si>
  <si>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</si>
  <si>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</si>
  <si>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</si>
  <si>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</si>
  <si>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</si>
  <si>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</si>
  <si>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</si>
  <si>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</si>
  <si>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</si>
  <si>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</si>
  <si>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</si>
  <si>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</si>
  <si>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</si>
  <si>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</si>
  <si>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</si>
  <si>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</si>
  <si>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</si>
  <si>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</si>
  <si>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</si>
  <si>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</si>
  <si>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</si>
  <si>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</si>
  <si>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</si>
  <si>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</si>
  <si>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</si>
  <si>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</si>
  <si>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</si>
  <si>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</si>
  <si>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</si>
  <si>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</si>
  <si>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</si>
  <si>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</si>
  <si>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</si>
  <si>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</si>
  <si>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</si>
  <si>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</si>
  <si>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</si>
  <si>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</si>
  <si>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</si>
  <si>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</si>
  <si>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</si>
  <si>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</si>
  <si>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</si>
  <si>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</si>
  <si>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</si>
  <si>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</si>
  <si>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</si>
  <si>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</si>
  <si>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</si>
  <si>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</si>
  <si>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</si>
  <si>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</si>
  <si>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</si>
  <si>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</si>
  <si>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</si>
  <si>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</si>
  <si>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</si>
  <si>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</si>
  <si>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</si>
  <si>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</si>
  <si>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</si>
  <si>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</si>
  <si>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</si>
  <si>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</si>
  <si>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</si>
  <si>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</si>
  <si>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</si>
  <si>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</si>
  <si>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</si>
  <si>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</si>
  <si>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</si>
  <si>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</si>
  <si>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</si>
  <si>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</si>
  <si>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</si>
  <si>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</si>
  <si>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</si>
  <si>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</si>
  <si>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</si>
  <si>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</si>
  <si>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</si>
  <si>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</si>
  <si>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</si>
  <si>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</si>
  <si>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</si>
  <si>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</si>
  <si>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</si>
  <si>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</si>
  <si>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</si>
  <si>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</si>
  <si>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</si>
  <si>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</si>
  <si>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</si>
  <si>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</si>
  <si>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</si>
  <si>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</si>
  <si>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</si>
  <si>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</si>
  <si>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</si>
  <si>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</si>
  <si>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</si>
  <si>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</si>
  <si>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</si>
  <si>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</si>
  <si>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</si>
  <si>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</si>
  <si>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</si>
  <si>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</si>
  <si>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</si>
  <si>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</si>
  <si>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</si>
  <si>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</si>
  <si>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</si>
  <si>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</si>
  <si>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</si>
  <si>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</si>
  <si>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</si>
  <si>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</si>
  <si>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</si>
  <si>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</si>
  <si>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</si>
  <si>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</si>
  <si>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</si>
  <si>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</si>
  <si>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</si>
  <si>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</si>
  <si>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</si>
  <si>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</si>
  <si>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</si>
  <si>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</si>
  <si>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</si>
  <si>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</si>
  <si>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</si>
  <si>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</si>
  <si>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</si>
  <si>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</si>
  <si>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</si>
  <si>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</si>
  <si>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</si>
  <si>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</si>
  <si>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</si>
  <si>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</si>
  <si>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</si>
  <si>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</si>
  <si>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</si>
  <si>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</si>
  <si>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</si>
  <si>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</si>
  <si>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</si>
  <si>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</si>
  <si>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</si>
  <si>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</si>
  <si>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</si>
  <si>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</si>
  <si>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</si>
  <si>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</si>
  <si>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</si>
  <si>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</si>
  <si>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</si>
  <si>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</si>
  <si>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</si>
  <si>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</si>
  <si>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</si>
  <si>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</si>
  <si>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</si>
  <si>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</si>
  <si>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</si>
  <si>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</si>
  <si>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</si>
  <si>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</si>
  <si>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</si>
  <si>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</si>
  <si>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</si>
  <si>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</si>
  <si>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</si>
  <si>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</si>
  <si>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</si>
  <si>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</si>
  <si>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</si>
  <si>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</si>
  <si>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</si>
  <si>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</si>
  <si>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</si>
  <si>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</si>
  <si>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</si>
  <si>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</si>
  <si>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</si>
  <si>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</si>
  <si>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</si>
  <si>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</si>
  <si>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</si>
  <si>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</si>
  <si>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</si>
  <si>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</si>
  <si>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</si>
  <si>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</si>
  <si>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</si>
  <si>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</si>
  <si>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</si>
  <si>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</si>
  <si>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</si>
  <si>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</si>
  <si>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</si>
  <si>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</si>
  <si>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</si>
  <si>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</si>
  <si>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</si>
  <si>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</si>
  <si>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</si>
  <si>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</si>
  <si>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</si>
  <si>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</si>
  <si>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</si>
  <si>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</si>
  <si>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</si>
  <si>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</si>
  <si>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</si>
  <si>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</si>
  <si>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</si>
  <si>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</si>
  <si>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</si>
  <si>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</si>
  <si>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</si>
  <si>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</si>
  <si>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</si>
  <si>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</si>
  <si>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</si>
  <si>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</si>
  <si>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</si>
  <si>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</si>
  <si>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</si>
  <si>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</si>
  <si>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</si>
  <si>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</si>
  <si>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</si>
  <si>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</si>
  <si>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</si>
  <si>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</si>
  <si>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</si>
  <si>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</si>
  <si>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</si>
  <si>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</si>
  <si>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</si>
  <si>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</si>
  <si>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</si>
  <si>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</si>
  <si>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</si>
  <si>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</si>
  <si>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</si>
  <si>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</si>
  <si>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</si>
  <si>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</si>
  <si>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</si>
  <si>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</si>
  <si>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</si>
  <si>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</si>
  <si>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</si>
  <si>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</si>
  <si>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</si>
  <si>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</si>
  <si>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</si>
  <si>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</si>
  <si>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</si>
  <si>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</si>
  <si>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</si>
  <si>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</si>
  <si>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</si>
  <si>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</si>
  <si>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</si>
  <si>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</si>
  <si>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</si>
  <si>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</si>
  <si>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</si>
  <si>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</si>
  <si>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</si>
  <si>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</si>
  <si>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</si>
  <si>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</si>
  <si>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</si>
  <si>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</si>
  <si>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</si>
  <si>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</si>
  <si>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</si>
  <si>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</si>
  <si>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</si>
  <si>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</si>
  <si>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</si>
  <si>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</si>
  <si>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</si>
  <si>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</si>
  <si>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</si>
  <si>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</si>
  <si>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</si>
  <si>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</si>
  <si>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</si>
  <si>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</si>
  <si>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</si>
  <si>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</si>
  <si>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</si>
  <si>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</si>
  <si>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</si>
  <si>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</si>
  <si>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</si>
  <si>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</si>
  <si>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</si>
  <si>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</si>
  <si>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</si>
  <si>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</si>
  <si>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</si>
  <si>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</si>
  <si>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</si>
  <si>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</si>
  <si>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</si>
  <si>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</si>
  <si>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</si>
  <si>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</si>
  <si>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</si>
  <si>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</si>
  <si>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</si>
  <si>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</si>
  <si>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</si>
  <si>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</si>
  <si>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</si>
  <si>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</si>
  <si>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</si>
  <si>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</si>
  <si>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</si>
  <si>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</si>
  <si>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</si>
  <si>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</si>
  <si>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</si>
  <si>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</si>
  <si>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</si>
  <si>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</si>
  <si>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</si>
  <si>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</si>
  <si>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</si>
  <si>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</si>
  <si>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</si>
  <si>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</si>
  <si>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</si>
  <si>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</si>
  <si>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</si>
  <si>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</si>
  <si>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</si>
  <si>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</si>
  <si>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</si>
  <si>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</si>
  <si>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</si>
  <si>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</si>
  <si>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</si>
  <si>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</si>
  <si>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</si>
  <si>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</si>
  <si>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</si>
  <si>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</si>
  <si>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</si>
  <si>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</si>
  <si>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</si>
  <si>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</si>
  <si>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</si>
  <si>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</si>
  <si>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</si>
  <si>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</si>
  <si>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</si>
  <si>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</si>
  <si>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</si>
  <si>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</si>
  <si>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</si>
  <si>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</si>
  <si>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</si>
  <si>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</si>
  <si>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</si>
  <si>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</si>
  <si>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</si>
  <si>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</si>
  <si>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</si>
  <si>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</si>
  <si>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</si>
  <si>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</si>
  <si>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</si>
  <si>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</si>
  <si>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</si>
  <si>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</si>
  <si>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</si>
  <si>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</si>
  <si>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</si>
  <si>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</si>
  <si>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</si>
  <si>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</si>
  <si>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</si>
  <si>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</si>
  <si>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</si>
  <si>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</si>
  <si>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</si>
  <si>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</si>
  <si>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</si>
  <si>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</si>
  <si>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</si>
  <si>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</si>
  <si>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</si>
  <si>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</si>
  <si>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</si>
  <si>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</si>
  <si>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</si>
  <si>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</si>
  <si>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</si>
  <si>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</si>
  <si>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</si>
  <si>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</si>
  <si>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</si>
  <si>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</si>
  <si>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</si>
  <si>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</si>
  <si>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</si>
  <si>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</si>
  <si>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</si>
  <si>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</si>
  <si>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</si>
  <si>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</si>
  <si>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</si>
  <si>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</si>
  <si>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</si>
  <si>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</si>
  <si>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</si>
  <si>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</si>
  <si>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</si>
  <si>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</si>
  <si>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</si>
  <si>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</si>
  <si>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</si>
  <si>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</si>
  <si>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</si>
  <si>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</si>
  <si>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</si>
  <si>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</si>
  <si>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</si>
  <si>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</si>
  <si>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</si>
  <si>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</si>
  <si>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</si>
  <si>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</si>
  <si>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</si>
  <si>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</si>
  <si>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</si>
  <si>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</si>
  <si>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</si>
  <si>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</si>
  <si>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</si>
  <si>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</si>
  <si>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</si>
  <si>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</si>
  <si>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</si>
  <si>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</si>
  <si>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</si>
  <si>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</si>
  <si>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</si>
  <si>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</si>
  <si>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</si>
  <si>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</si>
  <si>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</si>
  <si>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</si>
  <si>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</si>
  <si>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</si>
  <si>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</si>
  <si>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</si>
  <si>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</si>
  <si>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</si>
  <si>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</si>
  <si>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</si>
  <si>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</si>
  <si>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</si>
  <si>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</si>
  <si>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</si>
  <si>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</si>
  <si>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</si>
  <si>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</si>
  <si>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</si>
  <si>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</si>
  <si>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</si>
  <si>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</si>
  <si>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</si>
  <si>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</si>
  <si>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</si>
  <si>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</si>
  <si>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</si>
  <si>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</si>
  <si>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</si>
  <si>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</si>
  <si>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</si>
  <si>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</si>
  <si>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</si>
  <si>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</si>
  <si>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</si>
  <si>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</si>
  <si>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</si>
  <si>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</si>
  <si>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</si>
  <si>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</si>
  <si>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</si>
  <si>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</si>
  <si>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</si>
  <si>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</si>
  <si>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</si>
  <si>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</si>
  <si>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</si>
  <si>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</si>
  <si>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</si>
  <si>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</si>
  <si>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</si>
  <si>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</si>
  <si>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</si>
  <si>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</si>
  <si>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</si>
  <si>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</si>
  <si>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</si>
  <si>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</si>
  <si>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</si>
  <si>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</si>
  <si>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</si>
  <si>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</si>
  <si>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</si>
  <si>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</si>
  <si>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</si>
  <si>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</si>
  <si>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</si>
  <si>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</si>
  <si>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</si>
  <si>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</si>
  <si>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</si>
  <si>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</si>
  <si>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</si>
  <si>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</si>
  <si>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</si>
  <si>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</si>
  <si>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</si>
  <si>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</si>
  <si>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</si>
  <si>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</si>
  <si>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</si>
  <si>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</si>
  <si>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</si>
  <si>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</si>
  <si>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</si>
  <si>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</si>
  <si>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</si>
  <si>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</si>
  <si>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</si>
  <si>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</si>
  <si>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</si>
  <si>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</si>
  <si>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</si>
  <si>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</si>
  <si>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</si>
  <si>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</si>
  <si>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</si>
  <si>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</si>
  <si>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</si>
  <si>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</si>
  <si>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</si>
  <si>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</si>
  <si>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</si>
  <si>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</si>
  <si>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</si>
  <si>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</si>
  <si>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</si>
  <si>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</si>
  <si>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</si>
  <si>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</si>
  <si>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</si>
  <si>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</si>
  <si>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</si>
  <si>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</si>
  <si>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</si>
  <si>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</si>
  <si>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</si>
  <si>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</si>
  <si>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</si>
  <si>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</si>
  <si>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</si>
  <si>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</si>
  <si>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</si>
  <si>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</si>
  <si>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</si>
  <si>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</si>
  <si>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</si>
  <si>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</si>
  <si>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</si>
  <si>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</si>
  <si>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</si>
  <si>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</si>
  <si>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</si>
  <si>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</si>
  <si>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</si>
  <si>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</si>
  <si>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</si>
  <si>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</si>
  <si>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</si>
  <si>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</si>
  <si>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</si>
  <si>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</si>
  <si>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</si>
  <si>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</si>
  <si>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</si>
  <si>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</si>
  <si>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</si>
  <si>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</si>
  <si>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</si>
  <si>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</si>
  <si>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</si>
  <si>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</si>
  <si>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</si>
  <si>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</si>
  <si>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</si>
  <si>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</si>
  <si>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</si>
  <si>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</si>
  <si>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</si>
  <si>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</si>
  <si>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</si>
  <si>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</si>
  <si>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</si>
  <si>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</si>
  <si>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</si>
  <si>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</si>
  <si>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</si>
  <si>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</si>
  <si>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</si>
  <si>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</si>
  <si>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</si>
  <si>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</si>
  <si>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</si>
  <si>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</si>
  <si>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</si>
  <si>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</si>
  <si>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</si>
  <si>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</si>
  <si>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</si>
  <si>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</si>
  <si>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</si>
  <si>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</si>
  <si>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</si>
  <si>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</si>
  <si>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</si>
  <si>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</si>
  <si>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</si>
  <si>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</si>
  <si>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</si>
  <si>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</si>
  <si>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</si>
  <si>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</si>
  <si>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</si>
  <si>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</si>
  <si>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</si>
  <si>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</si>
  <si>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</si>
  <si>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</si>
  <si>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</si>
  <si>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</si>
  <si>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</si>
  <si>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</si>
  <si>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</si>
  <si>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</si>
  <si>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</si>
  <si>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</si>
  <si>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</si>
  <si>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</si>
  <si>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</si>
  <si>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</si>
  <si>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</si>
  <si>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</si>
  <si>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</si>
  <si>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</si>
  <si>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</si>
  <si>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</si>
  <si>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</si>
  <si>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</si>
  <si>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</si>
  <si>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</si>
  <si>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</si>
  <si>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</si>
  <si>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</si>
  <si>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</si>
  <si>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</si>
  <si>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</si>
  <si>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</si>
  <si>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</si>
  <si>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</si>
  <si>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</si>
  <si>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</si>
  <si>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</si>
  <si>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</si>
  <si>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</si>
  <si>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</si>
  <si>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</si>
  <si>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</si>
  <si>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</si>
  <si>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</si>
  <si>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</si>
  <si>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</si>
  <si>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</si>
  <si>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</si>
  <si>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</si>
  <si>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</si>
  <si>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</si>
  <si>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</si>
  <si>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</si>
  <si>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</si>
  <si>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</si>
  <si>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</si>
  <si>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</si>
  <si>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</si>
  <si>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</si>
  <si>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</si>
  <si>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</si>
  <si>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</si>
  <si>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</si>
  <si>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</si>
  <si>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</si>
  <si>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</si>
  <si>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</si>
  <si>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</si>
  <si>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</si>
  <si>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</si>
  <si>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</si>
  <si>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</si>
  <si>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</si>
  <si>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</si>
  <si>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</si>
  <si>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</si>
  <si>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</si>
  <si>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</si>
  <si>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</si>
  <si>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</si>
  <si>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</si>
  <si>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</si>
  <si>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</si>
  <si>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</si>
  <si>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</si>
  <si>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</si>
  <si>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</si>
  <si>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</si>
  <si>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</si>
  <si>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</si>
  <si>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</si>
  <si>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</si>
  <si>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</si>
  <si>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</si>
  <si>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</si>
  <si>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</si>
  <si>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</si>
  <si>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</si>
  <si>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</si>
  <si>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</si>
  <si>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</si>
  <si>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</si>
  <si>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</si>
  <si>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</si>
  <si>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</si>
  <si>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</si>
  <si>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</si>
  <si>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</si>
  <si>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</si>
  <si>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</si>
  <si>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</si>
  <si>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</si>
  <si>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</si>
  <si>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</si>
  <si>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</si>
  <si>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</si>
  <si>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</si>
  <si>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</si>
  <si>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</si>
  <si>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</si>
  <si>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</si>
  <si>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</si>
  <si>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</si>
  <si>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</si>
  <si>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</si>
  <si>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</si>
  <si>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</si>
  <si>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</si>
  <si>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</si>
  <si>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</si>
  <si>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</si>
  <si>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</si>
  <si>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</si>
  <si>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</si>
  <si>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</si>
  <si>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</si>
  <si>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</si>
  <si>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</si>
  <si>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</si>
  <si>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</si>
  <si>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</si>
  <si>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</si>
  <si>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</si>
  <si>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</si>
  <si>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</si>
  <si>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</si>
  <si>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</si>
  <si>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</si>
  <si>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</si>
  <si>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</si>
  <si>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</si>
  <si>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</si>
  <si>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</si>
  <si>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</si>
  <si>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</si>
  <si>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</si>
  <si>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</si>
  <si>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</si>
  <si>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</si>
  <si>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</si>
  <si>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</si>
  <si>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</si>
  <si>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</si>
  <si>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</si>
  <si>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</si>
  <si>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</si>
  <si>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</si>
  <si>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</si>
  <si>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</si>
  <si>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</si>
  <si>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</si>
  <si>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</si>
  <si>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</si>
  <si>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</si>
  <si>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</si>
  <si>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</si>
  <si>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</si>
  <si>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</si>
  <si>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</si>
  <si>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</si>
  <si>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</si>
  <si>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</si>
  <si>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</si>
  <si>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</si>
  <si>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</si>
  <si>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</si>
  <si>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</si>
  <si>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</si>
  <si>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</si>
  <si>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</si>
  <si>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</si>
  <si>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</si>
  <si>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</si>
  <si>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</si>
  <si>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</si>
  <si>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</si>
  <si>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</si>
  <si>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</si>
  <si>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</si>
  <si>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</si>
  <si>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</si>
  <si>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</si>
  <si>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</si>
  <si>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</si>
  <si>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</si>
  <si>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</si>
  <si>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</si>
  <si>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</si>
  <si>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</si>
  <si>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</si>
  <si>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</si>
  <si>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</si>
  <si>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</si>
  <si>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</si>
  <si>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</si>
  <si>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</si>
  <si>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</si>
  <si>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</si>
  <si>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</si>
  <si>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</si>
  <si>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</si>
  <si>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</si>
  <si>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</si>
  <si>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</si>
  <si>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</si>
  <si>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</si>
  <si>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</si>
  <si>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</si>
  <si>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</si>
  <si>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</si>
  <si>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</si>
  <si>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</si>
  <si>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</si>
  <si>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</si>
  <si>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</si>
  <si>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</si>
  <si>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</si>
  <si>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</si>
  <si>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</si>
  <si>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</si>
  <si>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</si>
  <si>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</si>
  <si>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</si>
  <si>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</si>
  <si>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</si>
  <si>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</si>
  <si>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</si>
  <si>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</si>
  <si>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</si>
  <si>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</si>
  <si>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</si>
  <si>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</si>
  <si>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</si>
  <si>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</si>
  <si>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</si>
  <si>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</si>
  <si>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</si>
  <si>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</si>
  <si>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</si>
  <si>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</si>
  <si>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</si>
  <si>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</si>
  <si>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</si>
  <si>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</si>
  <si>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</si>
  <si>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</si>
  <si>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</si>
  <si>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</si>
  <si>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</si>
  <si>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</si>
  <si>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</si>
  <si>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</si>
  <si>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</si>
  <si>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</si>
  <si>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</si>
  <si>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</si>
  <si>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</si>
  <si>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</si>
  <si>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</si>
  <si>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</si>
  <si>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</si>
  <si>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</si>
  <si>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</si>
  <si>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</si>
  <si>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</si>
  <si>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</si>
  <si>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</si>
  <si>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</si>
  <si>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</si>
  <si>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</si>
  <si>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</si>
  <si>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</si>
  <si>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</si>
  <si>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</si>
  <si>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</si>
  <si>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</si>
  <si>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</si>
  <si>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</si>
  <si>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</si>
  <si>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</si>
  <si>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</si>
  <si>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</si>
  <si>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</si>
  <si>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</si>
  <si>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</si>
  <si>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</si>
  <si>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</si>
  <si>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</si>
  <si>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</si>
  <si>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</si>
  <si>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</si>
  <si>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</si>
  <si>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</si>
  <si>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</si>
  <si>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</si>
  <si>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</si>
  <si>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</si>
  <si>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</si>
  <si>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</si>
  <si>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</si>
  <si>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</si>
  <si>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</si>
  <si>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</si>
  <si>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</si>
  <si>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</si>
  <si>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</si>
  <si>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</si>
  <si>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</si>
  <si>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</si>
  <si>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</si>
  <si>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</si>
  <si>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</si>
  <si>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</si>
  <si>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</si>
  <si>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</si>
  <si>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</si>
  <si>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</si>
  <si>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</si>
  <si>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</si>
  <si>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</si>
  <si>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</si>
  <si>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</si>
  <si>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</si>
  <si>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</si>
  <si>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</si>
  <si>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</si>
  <si>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</si>
  <si>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</si>
  <si>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</si>
  <si>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</si>
  <si>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</si>
  <si>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</si>
  <si>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</si>
  <si>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</si>
  <si>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</si>
  <si>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</si>
  <si>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</si>
  <si>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</si>
  <si>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</si>
  <si>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</si>
  <si>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</si>
  <si>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</si>
  <si>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</si>
  <si>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</si>
  <si>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</si>
  <si>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</si>
  <si>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</si>
  <si>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</si>
  <si>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</si>
  <si>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</si>
  <si>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</si>
  <si>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</si>
  <si>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</si>
  <si>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</si>
  <si>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</si>
  <si>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</si>
  <si>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</si>
  <si>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</si>
  <si>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</si>
  <si>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</si>
  <si>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</si>
  <si>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</si>
  <si>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</si>
  <si>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</si>
  <si>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</si>
  <si>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</si>
  <si>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</si>
  <si>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</si>
  <si>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</si>
  <si>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</si>
  <si>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</si>
  <si>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</si>
  <si>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</si>
  <si>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</si>
  <si>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</si>
  <si>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</si>
  <si>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</si>
  <si>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</si>
  <si>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</si>
  <si>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</si>
  <si>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</si>
  <si>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</si>
  <si>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</si>
  <si>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</si>
  <si>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</si>
  <si>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</si>
  <si>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</si>
  <si>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</si>
  <si>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</si>
  <si>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</si>
  <si>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</si>
  <si>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</si>
  <si>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</si>
  <si>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</si>
  <si>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</si>
  <si>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</si>
  <si>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</si>
  <si>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</si>
  <si>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</si>
  <si>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</si>
  <si>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</si>
  <si>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</si>
  <si>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</si>
  <si>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</si>
  <si>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</si>
  <si>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</si>
  <si>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</si>
  <si>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</si>
  <si>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</si>
  <si>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</si>
  <si>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</si>
  <si>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</si>
  <si>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</si>
  <si>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</si>
  <si>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</si>
  <si>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</si>
  <si>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</si>
  <si>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</si>
  <si>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</si>
  <si>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</si>
  <si>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</si>
  <si>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</si>
  <si>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</si>
  <si>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</si>
  <si>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</si>
  <si>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</si>
  <si>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</si>
  <si>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</si>
  <si>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</si>
  <si>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</si>
  <si>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</si>
  <si>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</si>
  <si>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</si>
  <si>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</si>
  <si>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</si>
  <si>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</si>
  <si>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</si>
  <si>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</si>
  <si>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</si>
  <si>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</si>
  <si>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</si>
  <si>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</si>
  <si>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</si>
  <si>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</si>
  <si>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</si>
  <si>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</si>
  <si>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</si>
  <si>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</si>
  <si>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</si>
  <si>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</si>
  <si>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</si>
  <si>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</si>
  <si>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</si>
  <si>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</si>
  <si>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</si>
  <si>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</si>
  <si>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</si>
  <si>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</si>
  <si>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</si>
  <si>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</si>
  <si>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</si>
  <si>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</si>
  <si>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</si>
  <si>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</si>
  <si>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</si>
  <si>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</si>
  <si>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</si>
  <si>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</si>
  <si>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</si>
  <si>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</si>
  <si>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</si>
  <si>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</si>
  <si>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</si>
  <si>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</si>
  <si>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</si>
  <si>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</si>
  <si>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</si>
  <si>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</si>
  <si>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</si>
  <si>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</si>
  <si>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</si>
  <si>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</si>
  <si>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</si>
  <si>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</si>
  <si>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</si>
  <si>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</si>
  <si>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</si>
  <si>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</si>
  <si>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</si>
  <si>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</si>
  <si>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</si>
  <si>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</si>
  <si>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</si>
  <si>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</si>
  <si>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</si>
  <si>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</si>
  <si>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</si>
  <si>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</si>
  <si>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</si>
  <si>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</si>
  <si>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</si>
  <si>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</si>
  <si>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</si>
  <si>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</si>
  <si>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</si>
  <si>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</si>
  <si>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</si>
  <si>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</si>
  <si>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</si>
  <si>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</si>
  <si>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</si>
  <si>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</si>
  <si>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</si>
  <si>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</si>
  <si>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</si>
  <si>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</si>
  <si>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</si>
  <si>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</si>
  <si>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</si>
  <si>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</si>
  <si>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</si>
  <si>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</si>
  <si>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</si>
  <si>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</si>
  <si>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</si>
  <si>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</si>
  <si>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</si>
  <si>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</si>
  <si>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</si>
  <si>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</si>
  <si>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</si>
  <si>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</si>
  <si>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</si>
  <si>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</si>
  <si>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</si>
  <si>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</si>
  <si>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</si>
  <si>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</si>
  <si>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</si>
  <si>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</si>
  <si>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</si>
  <si>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</si>
  <si>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</si>
  <si>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</si>
  <si>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</si>
  <si>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</si>
  <si>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</si>
  <si>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</si>
  <si>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</si>
  <si>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</si>
  <si>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</si>
  <si>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</si>
  <si>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</si>
  <si>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</si>
  <si>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</si>
  <si>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</si>
  <si>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</si>
  <si>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</si>
  <si>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</si>
  <si>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</si>
  <si>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</si>
  <si>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</si>
  <si>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</si>
  <si>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</si>
  <si>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</si>
  <si>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</si>
  <si>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</si>
  <si>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</si>
  <si>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</si>
  <si>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</si>
  <si>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</si>
  <si>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</si>
  <si>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</si>
  <si>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</si>
  <si>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</si>
  <si>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</si>
  <si>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</si>
  <si>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</si>
  <si>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</si>
  <si>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</si>
  <si>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</si>
  <si>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</si>
  <si>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</si>
  <si>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</si>
  <si>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</si>
  <si>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</si>
  <si>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</si>
  <si>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</si>
  <si>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</si>
  <si>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</si>
  <si>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</si>
  <si>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</si>
  <si>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</si>
  <si>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</si>
  <si>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</si>
  <si>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</si>
  <si>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</si>
  <si>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</si>
  <si>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</si>
  <si>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</si>
  <si>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</si>
  <si>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</si>
  <si>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</si>
  <si>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</si>
  <si>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</si>
  <si>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</si>
  <si>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</si>
  <si>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</si>
  <si>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</si>
  <si>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</si>
  <si>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</si>
  <si>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</si>
  <si>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</si>
  <si>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</si>
  <si>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</si>
  <si>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</si>
  <si>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</si>
  <si>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</si>
  <si>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</si>
  <si>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</si>
  <si>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</si>
  <si>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</si>
  <si>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</si>
  <si>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</si>
  <si>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</si>
  <si>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</si>
  <si>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</si>
  <si>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</si>
  <si>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</si>
  <si>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</si>
  <si>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</si>
  <si>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</si>
  <si>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</si>
  <si>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</si>
  <si>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</si>
  <si>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</si>
  <si>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</si>
  <si>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</si>
  <si>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</si>
  <si>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</si>
  <si>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</si>
  <si>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</si>
  <si>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</si>
  <si>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</si>
  <si>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</si>
  <si>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</si>
  <si>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</si>
  <si>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</si>
  <si>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</si>
  <si>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</si>
  <si>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</si>
  <si>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</si>
  <si>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</si>
  <si>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</si>
  <si>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</si>
  <si>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</si>
  <si>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</si>
  <si>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</si>
  <si>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</si>
  <si>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</si>
  <si>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</si>
  <si>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</si>
  <si>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</si>
  <si>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</si>
  <si>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</si>
  <si>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</si>
  <si>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</si>
  <si>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</si>
  <si>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</si>
  <si>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</si>
  <si>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</si>
  <si>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</si>
  <si>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</si>
  <si>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</si>
  <si>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</si>
  <si>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</si>
  <si>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</si>
  <si>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</si>
  <si>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</si>
  <si>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</si>
  <si>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</si>
  <si>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</si>
  <si>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</si>
  <si>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</si>
  <si>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</si>
  <si>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</si>
  <si>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</si>
  <si>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</si>
  <si>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</si>
  <si>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</si>
  <si>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</si>
  <si>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</si>
  <si>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</si>
  <si>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</si>
  <si>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</si>
  <si>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</si>
  <si>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</si>
  <si>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</si>
  <si>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</si>
  <si>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</si>
  <si>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</si>
  <si>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</si>
  <si>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</si>
  <si>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</si>
  <si>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</si>
  <si>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</si>
  <si>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</si>
  <si>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</si>
  <si>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</si>
  <si>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</si>
  <si>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</si>
  <si>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</si>
  <si>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</si>
  <si>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</si>
  <si>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</si>
  <si>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</si>
  <si>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</si>
  <si>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</si>
  <si>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</si>
  <si>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</si>
  <si>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</si>
  <si>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</si>
  <si>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</si>
  <si>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</si>
  <si>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</si>
  <si>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</si>
  <si>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</si>
  <si>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</si>
  <si>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</si>
  <si>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</si>
  <si>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</si>
  <si>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</si>
  <si>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</si>
  <si>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</si>
  <si>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</si>
  <si>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</si>
  <si>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</si>
  <si>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</si>
  <si>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</si>
  <si>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</si>
  <si>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</si>
  <si>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</si>
  <si>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</si>
  <si>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</si>
  <si>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</si>
  <si>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</si>
  <si>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</si>
  <si>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</si>
  <si>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</si>
  <si>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</si>
  <si>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</si>
  <si>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</si>
  <si>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</si>
  <si>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</si>
  <si>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</si>
  <si>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</si>
  <si>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</si>
  <si>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</si>
  <si>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</si>
  <si>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</si>
  <si>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</si>
  <si>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</si>
  <si>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</si>
  <si>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</si>
  <si>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</si>
  <si>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</si>
  <si>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</si>
  <si>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</si>
  <si>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</si>
  <si>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</si>
  <si>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</si>
  <si>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</si>
  <si>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</si>
  <si>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</si>
  <si>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</si>
  <si>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</si>
  <si>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</si>
  <si>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</si>
  <si>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</si>
  <si>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</si>
  <si>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</si>
  <si>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</si>
  <si>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</si>
  <si>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</si>
  <si>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</si>
  <si>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</si>
  <si>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</si>
  <si>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</si>
  <si>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</si>
  <si>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</si>
  <si>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</si>
  <si>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</si>
  <si>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</si>
  <si>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</si>
  <si>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</si>
  <si>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</si>
  <si>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</si>
  <si>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</si>
  <si>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</si>
  <si>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</si>
  <si>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</si>
  <si>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</si>
  <si>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</si>
  <si>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</si>
  <si>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</si>
  <si>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</si>
  <si>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</si>
  <si>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</si>
  <si>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</si>
  <si>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</si>
  <si>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</si>
  <si>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</si>
  <si>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</si>
  <si>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</si>
  <si>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</si>
  <si>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</si>
  <si>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</si>
  <si>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</si>
  <si>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</si>
  <si>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</si>
  <si>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</si>
  <si>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</si>
  <si>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</si>
  <si>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</si>
  <si>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</si>
  <si>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</si>
  <si>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</si>
  <si>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</si>
  <si>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</si>
  <si>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</si>
  <si>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</si>
  <si>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</si>
  <si>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</si>
  <si>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</si>
  <si>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</si>
  <si>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</si>
  <si>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</si>
  <si>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</si>
  <si>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</si>
  <si>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</si>
  <si>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</si>
  <si>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</si>
  <si>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</si>
  <si>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</si>
  <si>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</si>
  <si>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</si>
  <si>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</si>
  <si>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</si>
  <si>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</si>
  <si>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</si>
  <si>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</si>
  <si>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</si>
  <si>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</si>
  <si>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</si>
  <si>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</si>
  <si>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</si>
  <si>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</si>
  <si>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</si>
  <si>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</si>
  <si>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</si>
  <si>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</si>
  <si>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</si>
  <si>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</si>
  <si>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</si>
  <si>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</si>
  <si>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</si>
  <si>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</si>
  <si>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</si>
  <si>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</si>
  <si>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</si>
  <si>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</si>
  <si>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</si>
  <si>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</si>
  <si>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</si>
  <si>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</si>
  <si>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</si>
  <si>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</si>
  <si>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</si>
  <si>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</si>
  <si>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</si>
  <si>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</si>
  <si>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</si>
  <si>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</si>
  <si>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</si>
  <si>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</si>
  <si>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</si>
  <si>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</si>
  <si>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</si>
  <si>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</si>
  <si>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</si>
  <si>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</si>
  <si>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</si>
  <si>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</si>
  <si>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</si>
  <si>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</si>
  <si>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</si>
  <si>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</si>
  <si>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</si>
  <si>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</si>
  <si>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</si>
  <si>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</si>
  <si>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</si>
  <si>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</si>
  <si>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</si>
  <si>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</si>
  <si>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</si>
  <si>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</si>
  <si>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</si>
  <si>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</si>
  <si>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</si>
  <si>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</si>
  <si>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</si>
  <si>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</si>
  <si>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</si>
  <si>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</si>
  <si>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</si>
  <si>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</si>
  <si>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</si>
  <si>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</si>
  <si>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</si>
  <si>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</si>
  <si>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</si>
  <si>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</si>
  <si>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</si>
  <si>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</si>
  <si>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</si>
  <si>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</si>
  <si>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</si>
  <si>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</si>
  <si>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</si>
  <si>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</si>
  <si>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</si>
  <si>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</si>
  <si>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</si>
  <si>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</si>
  <si>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</si>
  <si>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</si>
  <si>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</si>
  <si>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</si>
  <si>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</si>
  <si>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</si>
  <si>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</si>
  <si>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</si>
  <si>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</si>
  <si>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</si>
  <si>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</si>
  <si>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</si>
  <si>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</si>
  <si>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</si>
  <si>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</si>
  <si>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</si>
  <si>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</si>
  <si>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</si>
  <si>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</si>
  <si>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</si>
  <si>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</si>
  <si>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</si>
  <si>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</si>
  <si>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</si>
  <si>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</si>
  <si>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</si>
  <si>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</si>
  <si>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</si>
  <si>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</si>
  <si>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</si>
  <si>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</si>
  <si>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</si>
  <si>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</si>
  <si>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</si>
  <si>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</si>
  <si>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</si>
  <si>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</si>
  <si>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</si>
  <si>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</si>
  <si>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</si>
  <si>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</si>
  <si>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</si>
  <si>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</si>
  <si>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</si>
  <si>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</si>
  <si>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</si>
  <si>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</si>
  <si>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</si>
  <si>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</si>
  <si>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</si>
  <si>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</si>
  <si>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</si>
  <si>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</si>
  <si>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</si>
  <si>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</si>
  <si>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</si>
  <si>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</si>
  <si>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</si>
  <si>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</si>
  <si>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</si>
  <si>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</si>
  <si>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</si>
  <si>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</si>
  <si>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</si>
  <si>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</si>
  <si>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</si>
  <si>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</si>
  <si>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</si>
  <si>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</si>
  <si>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</si>
  <si>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</si>
  <si>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</si>
  <si>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</si>
  <si>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</si>
  <si>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</si>
  <si>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</si>
  <si>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</si>
  <si>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</si>
  <si>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</si>
  <si>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</si>
  <si>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</si>
  <si>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</si>
  <si>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</si>
  <si>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</si>
  <si>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</si>
  <si>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</si>
  <si>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</si>
  <si>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</si>
  <si>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</si>
  <si>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</si>
  <si>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</si>
  <si>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</si>
  <si>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</si>
  <si>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</si>
  <si>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</si>
  <si>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</si>
  <si>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</si>
  <si>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</si>
  <si>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</si>
  <si>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</si>
  <si>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</si>
  <si>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</si>
  <si>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</si>
  <si>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</si>
  <si>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</si>
  <si>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</si>
  <si>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</si>
  <si>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</si>
  <si>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</si>
  <si>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</si>
  <si>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</si>
  <si>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</si>
  <si>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</si>
  <si>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</si>
  <si>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</si>
  <si>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</si>
  <si>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</si>
  <si>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</si>
  <si>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</si>
  <si>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</si>
  <si>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</si>
  <si>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</si>
  <si>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</si>
  <si>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</si>
  <si>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</si>
  <si>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</si>
  <si>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</si>
  <si>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</si>
  <si>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</si>
  <si>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</si>
  <si>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</si>
  <si>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</si>
  <si>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</si>
  <si>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</si>
  <si>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</si>
  <si>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</si>
  <si>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</si>
  <si>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</si>
  <si>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</si>
  <si>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</si>
  <si>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</si>
  <si>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</si>
  <si>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</si>
  <si>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</si>
  <si>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</si>
  <si>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</si>
  <si>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</si>
  <si>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</si>
  <si>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</si>
  <si>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</si>
  <si>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</si>
  <si>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</si>
  <si>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</si>
  <si>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</si>
  <si>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</si>
  <si>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</si>
  <si>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</si>
  <si>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</si>
  <si>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</si>
  <si>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</si>
  <si>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</si>
  <si>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</si>
  <si>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</si>
  <si>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</si>
  <si>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</si>
  <si>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</si>
  <si>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</si>
  <si>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</si>
  <si>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</si>
  <si>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</si>
  <si>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</si>
  <si>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</si>
  <si>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</si>
  <si>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</si>
  <si>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</si>
  <si>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</si>
  <si>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</si>
  <si>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</si>
  <si>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</si>
  <si>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</si>
  <si>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</si>
  <si>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</si>
  <si>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</si>
  <si>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</si>
  <si>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</si>
  <si>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</si>
  <si>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</si>
  <si>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</si>
  <si>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</si>
  <si>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</si>
  <si>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</si>
  <si>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</si>
  <si>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</si>
  <si>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</si>
  <si>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</si>
  <si>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</si>
  <si>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</si>
  <si>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</si>
  <si>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</si>
  <si>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</si>
  <si>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</si>
  <si>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</si>
  <si>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</si>
  <si>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</si>
  <si>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</si>
  <si>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</si>
  <si>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</si>
  <si>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</si>
  <si>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</si>
  <si>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</si>
  <si>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</si>
  <si>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</si>
  <si>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</si>
  <si>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</si>
  <si>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</si>
  <si>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</si>
  <si>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</si>
  <si>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</si>
  <si>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</si>
  <si>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</si>
  <si>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</si>
  <si>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</si>
  <si>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</si>
  <si>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</si>
  <si>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</si>
  <si>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</si>
  <si>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</si>
  <si>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</si>
  <si>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</si>
  <si>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</si>
  <si>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</si>
  <si>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</si>
  <si>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</si>
  <si>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</si>
  <si>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</si>
  <si>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</si>
  <si>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</si>
  <si>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</si>
  <si>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</si>
  <si>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</si>
  <si>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</si>
  <si>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</si>
  <si>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</si>
  <si>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</si>
  <si>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</si>
  <si>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</si>
  <si>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</si>
  <si>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</si>
  <si>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</si>
  <si>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</si>
  <si>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</si>
  <si>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</si>
  <si>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</si>
  <si>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</si>
  <si>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</si>
  <si>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</si>
  <si>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</si>
  <si>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</si>
  <si>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</si>
  <si>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</si>
  <si>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</si>
  <si>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</si>
  <si>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</si>
  <si>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</si>
  <si>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</si>
  <si>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</si>
  <si>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</si>
  <si>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</si>
  <si>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</si>
  <si>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</si>
  <si>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</si>
  <si>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</si>
  <si>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</si>
  <si>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</si>
  <si>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</si>
  <si>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</si>
  <si>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</si>
  <si>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</si>
  <si>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</si>
  <si>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</si>
  <si>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</si>
  <si>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</si>
  <si>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</si>
  <si>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</si>
  <si>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</si>
  <si>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</si>
  <si>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</si>
  <si>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</si>
  <si>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</si>
  <si>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</si>
  <si>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</si>
  <si>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</si>
  <si>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</si>
  <si>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</si>
  <si>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</si>
  <si>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</si>
  <si>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</si>
  <si>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</si>
  <si>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</si>
  <si>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</si>
  <si>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</si>
  <si>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</si>
  <si>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</si>
  <si>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</si>
  <si>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</si>
  <si>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</si>
  <si>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</si>
  <si>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</si>
  <si>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</si>
  <si>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</si>
  <si>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</si>
  <si>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</si>
  <si>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</si>
  <si>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</si>
  <si>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</si>
  <si>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</si>
  <si>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</si>
  <si>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</si>
  <si>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</si>
  <si>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</si>
  <si>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</si>
  <si>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</si>
  <si>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</si>
  <si>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</si>
  <si>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</si>
  <si>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</si>
  <si>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</si>
  <si>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</si>
  <si>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</si>
  <si>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</si>
  <si>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</si>
  <si>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</si>
  <si>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</si>
  <si>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</si>
  <si>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</si>
  <si>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</si>
  <si>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</si>
  <si>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</si>
  <si>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</si>
  <si>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</si>
  <si>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</si>
  <si>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</si>
  <si>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</si>
  <si>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</si>
  <si>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</si>
  <si>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</si>
  <si>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</si>
  <si>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</si>
  <si>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</si>
  <si>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</si>
  <si>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</si>
  <si>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</si>
  <si>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</si>
  <si>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</si>
  <si>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</si>
  <si>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</si>
  <si>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</si>
  <si>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</si>
  <si>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</si>
  <si>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</si>
  <si>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</si>
  <si>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</si>
  <si>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</si>
  <si>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</si>
  <si>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</si>
  <si>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</si>
  <si>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</si>
  <si>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</si>
  <si>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</si>
  <si>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</si>
  <si>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</si>
  <si>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</si>
  <si>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</si>
  <si>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</si>
  <si>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</si>
  <si>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</si>
  <si>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</si>
  <si>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</si>
  <si>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</si>
  <si>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</si>
  <si>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</si>
  <si>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</si>
  <si>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</si>
  <si>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</si>
  <si>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</si>
  <si>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</si>
  <si>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</si>
  <si>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</si>
  <si>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</si>
  <si>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</si>
  <si>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</si>
  <si>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</si>
  <si>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</si>
  <si>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</si>
  <si>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</si>
  <si>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</si>
  <si>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</si>
  <si>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</si>
  <si>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</si>
  <si>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</si>
  <si>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</si>
  <si>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</si>
  <si>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</si>
  <si>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</si>
  <si>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</si>
  <si>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</si>
  <si>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</si>
  <si>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</si>
  <si>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</si>
  <si>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</si>
  <si>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</si>
  <si>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</si>
  <si>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</si>
  <si>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</si>
  <si>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</si>
  <si>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</si>
  <si>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</si>
  <si>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</si>
  <si>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</si>
  <si>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</si>
  <si>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</si>
  <si>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</si>
  <si>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</si>
  <si>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</si>
  <si>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</si>
  <si>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</si>
  <si>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</si>
  <si>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</si>
  <si>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</si>
  <si>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</si>
  <si>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</si>
  <si>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</si>
  <si>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</si>
  <si>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</si>
  <si>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</si>
  <si>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</si>
  <si>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</si>
  <si>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</si>
  <si>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</si>
  <si>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</si>
  <si>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</si>
  <si>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</si>
  <si>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</si>
  <si>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</si>
  <si>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</si>
  <si>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</si>
  <si>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</si>
  <si>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</si>
  <si>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</si>
  <si>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</si>
  <si>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</si>
  <si>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</si>
  <si>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</si>
  <si>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</si>
  <si>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</si>
  <si>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</si>
  <si>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</si>
  <si>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</si>
  <si>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</si>
  <si>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</si>
  <si>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</si>
  <si>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</si>
  <si>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</si>
  <si>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</si>
  <si>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</si>
  <si>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</si>
  <si>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</si>
  <si>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</si>
  <si>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</si>
  <si>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</si>
  <si>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</si>
  <si>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</si>
  <si>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</si>
  <si>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</si>
  <si>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</si>
  <si>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</si>
  <si>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</si>
  <si>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</si>
  <si>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</si>
  <si>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</si>
  <si>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</si>
  <si>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</si>
  <si>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</si>
  <si>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</si>
  <si>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</si>
  <si>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</si>
  <si>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</si>
  <si>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</si>
  <si>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</si>
  <si>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</si>
  <si>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</si>
  <si>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</si>
  <si>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</si>
  <si>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</si>
  <si>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</si>
  <si>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</si>
  <si>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</si>
  <si>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</si>
  <si>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</si>
  <si>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</si>
  <si>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</si>
  <si>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</si>
  <si>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</si>
  <si>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</si>
  <si>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</si>
  <si>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</si>
  <si>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</si>
  <si>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</si>
  <si>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</si>
  <si>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</si>
  <si>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</si>
  <si>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</si>
  <si>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</si>
  <si>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</si>
  <si>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</si>
  <si>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</si>
  <si>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</si>
  <si>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</si>
  <si>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</si>
  <si>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</si>
  <si>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</si>
  <si>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</si>
  <si>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</si>
  <si>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</si>
  <si>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</si>
  <si>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</si>
  <si>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</si>
  <si>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</si>
  <si>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</si>
  <si>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</si>
  <si>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</si>
  <si>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</si>
  <si>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</si>
  <si>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</si>
  <si>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</si>
  <si>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</si>
  <si>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</si>
  <si>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</si>
  <si>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</si>
  <si>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</si>
  <si>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</si>
  <si>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</si>
  <si>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</si>
  <si>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</si>
  <si>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</si>
  <si>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</si>
  <si>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</si>
  <si>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</si>
  <si>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</si>
  <si>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</si>
  <si>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</si>
  <si>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</si>
  <si>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</si>
  <si>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</si>
  <si>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</si>
  <si>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</si>
  <si>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</si>
  <si>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</si>
  <si>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</si>
  <si>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</si>
  <si>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</si>
  <si>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</si>
  <si>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</si>
  <si>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</si>
  <si>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</si>
  <si>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</si>
  <si>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</si>
  <si>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</si>
  <si>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</si>
  <si>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</si>
  <si>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</si>
  <si>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</si>
  <si>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</si>
  <si>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</si>
  <si>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</si>
  <si>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</si>
  <si>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</si>
  <si>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</si>
  <si>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</si>
  <si>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</si>
  <si>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</si>
  <si>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</si>
  <si>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</si>
  <si>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</si>
  <si>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</si>
  <si>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</si>
  <si>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</si>
  <si>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</si>
  <si>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</si>
  <si>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</si>
  <si>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</si>
  <si>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</si>
  <si>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</si>
  <si>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</si>
  <si>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</si>
  <si>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</si>
  <si>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</si>
  <si>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</si>
  <si>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</si>
  <si>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</si>
  <si>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</si>
  <si>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</si>
  <si>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</si>
  <si>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</si>
  <si>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</si>
  <si>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</si>
  <si>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</si>
  <si>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</si>
  <si>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</si>
  <si>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</si>
  <si>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</si>
  <si>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</si>
  <si>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</si>
  <si>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</si>
  <si>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</si>
  <si>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</si>
  <si>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</si>
  <si>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</si>
  <si>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</si>
  <si>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</si>
  <si>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</si>
  <si>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</si>
  <si>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</si>
  <si>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</si>
  <si>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</si>
  <si>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</si>
  <si>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</si>
  <si>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</si>
  <si>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</si>
  <si>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</si>
  <si>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</si>
  <si>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</si>
  <si>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</si>
  <si>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</si>
  <si>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</si>
  <si>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</si>
  <si>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</si>
  <si>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</si>
  <si>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</si>
  <si>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</si>
  <si>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</si>
  <si>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</si>
  <si>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</si>
  <si>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</si>
  <si>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</si>
  <si>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</si>
  <si>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</si>
  <si>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</si>
  <si>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</si>
  <si>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</si>
  <si>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</si>
  <si>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</si>
  <si>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</si>
  <si>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</si>
  <si>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</si>
  <si>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</si>
  <si>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</si>
  <si>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</si>
  <si>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</si>
  <si>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</si>
  <si>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</si>
  <si>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</si>
  <si>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</si>
  <si>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</si>
  <si>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</si>
  <si>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</si>
  <si>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</si>
  <si>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</si>
  <si>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</si>
  <si>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</si>
  <si>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</si>
  <si>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</si>
  <si>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</si>
  <si>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</si>
  <si>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</si>
  <si>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</si>
  <si>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</si>
  <si>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</si>
  <si>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</si>
  <si>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</si>
  <si>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</si>
  <si>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</si>
  <si>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</si>
  <si>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</si>
  <si>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</si>
  <si>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</si>
  <si>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</si>
  <si>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</si>
  <si>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</si>
  <si>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</si>
  <si>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</si>
  <si>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</si>
  <si>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</si>
  <si>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</si>
  <si>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</si>
  <si>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</si>
  <si>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</si>
  <si>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</si>
  <si>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</si>
  <si>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</si>
  <si>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</si>
  <si>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</si>
  <si>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</si>
  <si>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</si>
  <si>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</si>
  <si>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</si>
  <si>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</si>
  <si>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</si>
  <si>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</si>
  <si>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</si>
  <si>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</si>
  <si>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</si>
  <si>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</si>
  <si>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</si>
  <si>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</si>
  <si>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</si>
  <si>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</si>
  <si>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</si>
  <si>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</si>
  <si>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</si>
  <si>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</si>
  <si>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</si>
  <si>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</si>
  <si>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</si>
  <si>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</si>
  <si>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</si>
  <si>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</si>
  <si>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</si>
  <si>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</si>
  <si>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</si>
  <si>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</si>
  <si>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</si>
  <si>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</si>
  <si>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</si>
  <si>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</si>
  <si>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</si>
  <si>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</si>
  <si>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</si>
  <si>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</si>
  <si>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</si>
  <si>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</si>
  <si>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</si>
  <si>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</si>
  <si>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</si>
  <si>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</si>
  <si>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</si>
  <si>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</si>
  <si>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</si>
  <si>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</si>
  <si>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</si>
  <si>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</si>
  <si>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</si>
  <si>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</si>
  <si>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</si>
  <si>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</si>
  <si>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</si>
  <si>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</si>
  <si>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</si>
  <si>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</si>
  <si>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</si>
  <si>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</si>
  <si>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</si>
  <si>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</si>
  <si>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</si>
  <si>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</si>
  <si>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</si>
  <si>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</si>
  <si>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</si>
  <si>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</si>
  <si>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</si>
  <si>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</si>
  <si>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</si>
  <si>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</si>
  <si>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</si>
  <si>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</si>
  <si>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</si>
  <si>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</si>
  <si>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</si>
  <si>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</si>
  <si>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</si>
  <si>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</si>
  <si>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</si>
  <si>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</si>
  <si>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</si>
  <si>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</si>
  <si>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</si>
  <si>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</si>
  <si>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</si>
  <si>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</si>
  <si>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</si>
  <si>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</si>
  <si>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</si>
  <si>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</si>
  <si>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</si>
  <si>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</si>
  <si>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</si>
  <si>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</si>
  <si>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</si>
  <si>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</si>
  <si>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</si>
  <si>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</si>
  <si>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</si>
  <si>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</si>
  <si>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</si>
  <si>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</si>
  <si>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</si>
  <si>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</si>
  <si>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</si>
  <si>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</si>
  <si>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</si>
  <si>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</si>
  <si>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</si>
  <si>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</si>
  <si>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</si>
  <si>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</si>
  <si>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</si>
  <si>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</si>
  <si>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</si>
  <si>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</si>
  <si>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</si>
  <si>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</si>
  <si>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</si>
  <si>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</si>
  <si>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</si>
  <si>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</si>
  <si>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</si>
  <si>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</si>
  <si>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</si>
  <si>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</si>
  <si>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</si>
  <si>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</si>
  <si>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</si>
  <si>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</si>
  <si>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</si>
  <si>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</si>
  <si>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</si>
  <si>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</si>
  <si>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</si>
  <si>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</si>
  <si>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</si>
  <si>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</si>
  <si>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</si>
  <si>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</si>
  <si>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</si>
  <si>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</si>
  <si>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</si>
  <si>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</si>
  <si>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</si>
  <si>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</si>
  <si>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</si>
  <si>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</si>
  <si>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</si>
  <si>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</si>
  <si>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</si>
  <si>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</si>
  <si>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</si>
  <si>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</si>
  <si>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</si>
  <si>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</si>
  <si>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</si>
  <si>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</si>
  <si>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</si>
  <si>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</si>
  <si>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</si>
  <si>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</si>
  <si>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</si>
  <si>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</si>
  <si>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</si>
  <si>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</si>
  <si>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</si>
  <si>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</si>
  <si>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</si>
  <si>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</si>
  <si>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</si>
  <si>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</si>
  <si>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</si>
  <si>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</si>
  <si>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</si>
  <si>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</si>
  <si>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</si>
  <si>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</si>
  <si>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</si>
  <si>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</si>
  <si>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</si>
  <si>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</si>
  <si>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</si>
  <si>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</si>
  <si>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</si>
  <si>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</si>
  <si>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</si>
  <si>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</si>
  <si>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</si>
  <si>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</si>
  <si>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</si>
  <si>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</si>
  <si>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</si>
  <si>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</si>
  <si>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</si>
  <si>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</si>
  <si>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</si>
  <si>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</si>
  <si>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</si>
  <si>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</si>
  <si>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</si>
  <si>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</si>
  <si>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</si>
  <si>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</si>
  <si>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</si>
  <si>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</si>
  <si>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</si>
  <si>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</si>
  <si>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</si>
  <si>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</si>
  <si>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</si>
  <si>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</si>
  <si>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</si>
  <si>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</si>
  <si>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</si>
  <si>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</si>
  <si>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</si>
  <si>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</si>
  <si>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</si>
  <si>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</si>
  <si>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</si>
  <si>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</si>
  <si>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</si>
  <si>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</si>
  <si>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</si>
  <si>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</si>
  <si>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</si>
  <si>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</si>
  <si>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</si>
  <si>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</si>
  <si>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</si>
  <si>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</si>
  <si>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</si>
  <si>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</si>
  <si>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</si>
  <si>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</si>
  <si>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</si>
  <si>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</si>
  <si>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</si>
  <si>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</si>
  <si>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</si>
  <si>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</si>
  <si>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</si>
  <si>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</si>
  <si>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</si>
  <si>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</si>
  <si>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</si>
  <si>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</si>
  <si>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</si>
  <si>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</si>
  <si>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</si>
  <si>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</si>
  <si>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</si>
  <si>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</si>
  <si>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</si>
  <si>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</si>
  <si>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</si>
  <si>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</si>
  <si>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</si>
  <si>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</si>
  <si>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</si>
  <si>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</si>
  <si>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</si>
  <si>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</si>
  <si>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</si>
  <si>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</si>
  <si>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</si>
  <si>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</si>
  <si>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</si>
  <si>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</si>
  <si>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</si>
  <si>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</si>
  <si>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</si>
  <si>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</si>
  <si>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</si>
  <si>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</si>
  <si>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</si>
  <si>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</si>
  <si>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</si>
  <si>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</si>
  <si>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</si>
  <si>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</si>
  <si>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</si>
  <si>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</si>
  <si>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</si>
  <si>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</si>
  <si>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</si>
  <si>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</si>
  <si>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</si>
  <si>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</si>
  <si>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</si>
  <si>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</si>
  <si>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</si>
  <si>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</si>
  <si>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</si>
  <si>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</si>
  <si>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</si>
  <si>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</si>
  <si>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</si>
  <si>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</si>
  <si>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</si>
  <si>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</si>
  <si>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</si>
  <si>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</si>
  <si>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</si>
  <si>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</si>
  <si>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</si>
  <si>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</si>
  <si>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</si>
  <si>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</si>
  <si>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</si>
  <si>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</si>
  <si>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</si>
  <si>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</si>
  <si>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</si>
  <si>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</si>
  <si>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</si>
  <si>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</si>
  <si>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</si>
  <si>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</si>
  <si>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</si>
  <si>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</si>
  <si>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</si>
  <si>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</si>
  <si>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</si>
  <si>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</si>
  <si>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</si>
  <si>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</si>
  <si>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</si>
  <si>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</si>
  <si>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</si>
  <si>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</si>
  <si>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</si>
  <si>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</si>
  <si>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</si>
  <si>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</si>
  <si>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</si>
  <si>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</si>
  <si>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</si>
  <si>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</si>
  <si>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</si>
  <si>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</si>
  <si>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</si>
  <si>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</si>
  <si>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</si>
  <si>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</si>
  <si>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</si>
  <si>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</si>
  <si>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</si>
  <si>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</si>
  <si>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</si>
  <si>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</si>
  <si>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</si>
  <si>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</si>
  <si>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</si>
  <si>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</si>
  <si>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</si>
  <si>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</si>
  <si>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</si>
  <si>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</si>
  <si>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</si>
  <si>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</si>
  <si>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</si>
  <si>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</si>
  <si>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</si>
  <si>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</si>
  <si>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</si>
  <si>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</si>
  <si>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</si>
  <si>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</si>
  <si>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</si>
  <si>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</si>
  <si>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</si>
  <si>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</si>
  <si>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</si>
  <si>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</si>
  <si>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</si>
  <si>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</si>
  <si>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</si>
  <si>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</si>
  <si>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</si>
  <si>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</si>
  <si>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</si>
  <si>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</si>
  <si>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</si>
  <si>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</si>
  <si>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</si>
  <si>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</si>
  <si>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</si>
  <si>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</si>
  <si>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</si>
  <si>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</si>
  <si>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</si>
  <si>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</si>
  <si>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</si>
  <si>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</si>
  <si>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</si>
  <si>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</si>
  <si>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</si>
  <si>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</si>
  <si>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</si>
  <si>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</si>
  <si>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</si>
  <si>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</si>
  <si>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</si>
  <si>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</si>
  <si>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</si>
  <si>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</si>
  <si>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</si>
  <si>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</si>
  <si>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</si>
  <si>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</si>
  <si>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</si>
  <si>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</si>
  <si>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</si>
  <si>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</si>
  <si>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</si>
  <si>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</si>
  <si>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</si>
  <si>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</si>
  <si>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</si>
  <si>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</si>
  <si>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</si>
  <si>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</si>
  <si>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</si>
  <si>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</si>
  <si>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</si>
  <si>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</si>
  <si>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</si>
  <si>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</si>
  <si>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</si>
  <si>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</si>
  <si>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</si>
  <si>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</si>
  <si>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</si>
  <si>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</si>
  <si>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</si>
  <si>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</si>
  <si>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</si>
  <si>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</si>
  <si>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</si>
  <si>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</si>
  <si>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</si>
  <si>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</si>
  <si>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</si>
  <si>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</si>
  <si>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</si>
  <si>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</si>
  <si>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</si>
  <si>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</si>
  <si>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</si>
  <si>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</si>
  <si>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</si>
  <si>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</si>
  <si>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</si>
  <si>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</si>
  <si>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</si>
  <si>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</si>
  <si>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</si>
  <si>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</si>
  <si>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</si>
  <si>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</si>
  <si>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</si>
  <si>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</si>
  <si>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</si>
  <si>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</si>
  <si>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</si>
  <si>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</si>
  <si>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</si>
  <si>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</si>
  <si>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</si>
  <si>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</si>
  <si>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</si>
  <si>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</si>
  <si>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</si>
  <si>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</si>
  <si>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</si>
  <si>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</si>
  <si>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</si>
  <si>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</si>
  <si>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</si>
  <si>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</si>
  <si>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</si>
  <si>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</si>
  <si>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</si>
  <si>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</si>
  <si>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</si>
  <si>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</si>
  <si>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</si>
  <si>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</si>
  <si>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</si>
  <si>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</si>
  <si>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</si>
  <si>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</si>
  <si>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</si>
  <si>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</si>
  <si>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</si>
  <si>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</si>
  <si>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</si>
  <si>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</si>
  <si>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</si>
  <si>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</si>
  <si>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</si>
  <si>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</si>
  <si>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</si>
  <si>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</si>
  <si>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</si>
  <si>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</si>
  <si>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</si>
  <si>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</si>
  <si>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</si>
  <si>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</si>
  <si>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</si>
  <si>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</si>
  <si>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</si>
  <si>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</si>
  <si>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</si>
  <si>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</si>
  <si>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</si>
  <si>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</si>
  <si>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</si>
  <si>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</si>
  <si>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</si>
  <si>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</si>
  <si>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</si>
  <si>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</si>
  <si>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</si>
  <si>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</si>
  <si>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</si>
  <si>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</si>
  <si>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</si>
  <si>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</si>
  <si>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</si>
  <si>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</si>
  <si>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</si>
  <si>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</si>
  <si>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</si>
  <si>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</si>
  <si>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</si>
  <si>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</si>
  <si>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</si>
  <si>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</si>
  <si>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</si>
  <si>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</si>
  <si>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</si>
  <si>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</si>
  <si>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</si>
  <si>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</si>
  <si>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</si>
  <si>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</si>
  <si>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</si>
  <si>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</si>
  <si>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</si>
  <si>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</si>
  <si>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</si>
  <si>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</si>
  <si>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</si>
  <si>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</si>
  <si>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</si>
  <si>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</si>
  <si>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</si>
  <si>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</si>
  <si>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</si>
  <si>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</si>
  <si>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</si>
  <si>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</si>
  <si>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</si>
  <si>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</si>
  <si>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</si>
  <si>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</si>
  <si>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</si>
  <si>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</si>
  <si>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</si>
  <si>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</si>
  <si>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</si>
  <si>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</si>
  <si>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</si>
  <si>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</si>
  <si>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</si>
  <si>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</si>
  <si>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</si>
  <si>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</si>
  <si>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</si>
  <si>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</si>
  <si>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</si>
  <si>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</si>
  <si>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</si>
  <si>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</si>
  <si>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</si>
  <si>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</si>
  <si>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</si>
  <si>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</si>
  <si>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</si>
  <si>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</si>
  <si>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</si>
  <si>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</si>
  <si>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</si>
  <si>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</si>
  <si>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</si>
  <si>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</si>
  <si>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</si>
  <si>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</si>
  <si>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</si>
  <si>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</si>
  <si>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</si>
  <si>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</si>
  <si>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</si>
  <si>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</si>
  <si>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</si>
  <si>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</si>
  <si>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</si>
  <si>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</si>
  <si>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</si>
  <si>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</si>
  <si>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</si>
  <si>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</si>
  <si>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</si>
  <si>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</si>
  <si>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</si>
  <si>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</si>
  <si>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</si>
  <si>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</si>
  <si>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</si>
  <si>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</si>
  <si>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</si>
  <si>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</si>
  <si>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</si>
  <si>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</si>
  <si>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</si>
  <si>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</si>
  <si>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</si>
  <si>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</si>
  <si>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</si>
  <si>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</si>
  <si>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</si>
  <si>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</si>
  <si>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</si>
  <si>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</si>
  <si>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</si>
  <si>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</si>
  <si>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</si>
  <si>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</si>
  <si>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</si>
  <si>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</si>
  <si>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</si>
  <si>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</si>
  <si>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</si>
  <si>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</si>
  <si>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</si>
  <si>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</si>
  <si>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</si>
  <si>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</si>
  <si>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</si>
  <si>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</si>
  <si>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</si>
  <si>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</si>
  <si>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</si>
  <si>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</si>
  <si>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</si>
  <si>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</si>
  <si>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</si>
  <si>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</si>
  <si>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</si>
  <si>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</si>
  <si>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</si>
  <si>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</si>
  <si>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</si>
  <si>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</si>
  <si>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</si>
  <si>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</si>
  <si>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</si>
  <si>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</si>
  <si>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</si>
  <si>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</si>
  <si>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</si>
  <si>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</si>
  <si>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</si>
  <si>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</si>
  <si>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</si>
  <si>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</si>
  <si>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</si>
  <si>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</si>
  <si>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</si>
  <si>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</si>
  <si>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</si>
  <si>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</si>
  <si>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</si>
  <si>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</si>
  <si>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</si>
  <si>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</si>
  <si>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</si>
  <si>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</si>
  <si>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</si>
  <si>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</si>
  <si>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</si>
  <si>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</si>
  <si>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</si>
  <si>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</si>
  <si>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</si>
  <si>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</si>
  <si>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</si>
  <si>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</si>
  <si>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</si>
  <si>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</si>
  <si>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</si>
  <si>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</si>
  <si>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</si>
  <si>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</si>
  <si>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</si>
  <si>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</si>
  <si>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</si>
  <si>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</si>
  <si>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</si>
  <si>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</si>
  <si>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</si>
  <si>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</si>
  <si>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</si>
  <si>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</si>
  <si>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</si>
  <si>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</si>
  <si>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</si>
  <si>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</si>
  <si>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</si>
  <si>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</si>
  <si>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</si>
  <si>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</si>
  <si>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</si>
  <si>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</si>
  <si>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</si>
  <si>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</si>
  <si>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</si>
  <si>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</si>
  <si>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</si>
  <si>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</si>
  <si>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</si>
  <si>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</si>
  <si>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</si>
  <si>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</si>
  <si>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</si>
  <si>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</si>
  <si>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</si>
  <si>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</si>
  <si>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</si>
  <si>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</si>
  <si>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</si>
  <si>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</si>
  <si>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</si>
  <si>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</si>
  <si>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</si>
  <si>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</si>
  <si>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</si>
  <si>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</si>
  <si>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</si>
  <si>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</si>
  <si>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</si>
  <si>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</si>
  <si>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</si>
  <si>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</si>
  <si>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</si>
  <si>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</si>
  <si>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</si>
  <si>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</si>
  <si>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</si>
  <si>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</si>
  <si>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</si>
  <si>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</si>
  <si>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</si>
  <si>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</si>
  <si>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</si>
  <si>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</si>
  <si>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</si>
  <si>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</si>
  <si>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</si>
  <si>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</si>
  <si>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</si>
  <si>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</si>
  <si>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</si>
  <si>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</si>
  <si>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</si>
  <si>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</si>
  <si>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</si>
  <si>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</si>
  <si>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</si>
  <si>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</si>
  <si>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</si>
  <si>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</si>
  <si>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</si>
  <si>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</si>
  <si>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</si>
  <si>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</si>
  <si>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</si>
  <si>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</si>
  <si>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</si>
  <si>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</si>
  <si>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</si>
  <si>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</si>
  <si>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</si>
  <si>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</si>
  <si>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</si>
  <si>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</si>
  <si>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</si>
  <si>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</si>
  <si>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</si>
  <si>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</si>
  <si>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</si>
  <si>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</si>
  <si>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</si>
  <si>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</si>
  <si>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</si>
  <si>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</si>
  <si>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</si>
  <si>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</si>
  <si>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</si>
  <si>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</si>
  <si>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</si>
  <si>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</si>
  <si>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</si>
  <si>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</si>
  <si>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</si>
  <si>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</si>
  <si>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</si>
  <si>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</si>
  <si>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</si>
  <si>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</si>
  <si>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</si>
  <si>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</si>
  <si>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</si>
  <si>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</si>
  <si>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</si>
  <si>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</si>
  <si>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</si>
  <si>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</si>
  <si>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</si>
  <si>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</si>
  <si>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</si>
  <si>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</si>
  <si>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</si>
  <si>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</si>
  <si>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</si>
  <si>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</si>
  <si>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</si>
  <si>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</si>
  <si>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</si>
  <si>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</si>
  <si>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</si>
  <si>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</si>
  <si>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</si>
  <si>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</si>
  <si>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</si>
  <si>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</si>
  <si>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</si>
  <si>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</si>
  <si>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</si>
  <si>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</si>
  <si>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</si>
  <si>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</si>
  <si>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</si>
  <si>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</si>
  <si>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</si>
  <si>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</si>
  <si>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</si>
  <si>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</si>
  <si>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</si>
  <si>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</si>
  <si>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</si>
  <si>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</si>
  <si>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</si>
  <si>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</si>
  <si>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</si>
  <si>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</si>
  <si>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</si>
  <si>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</si>
  <si>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</si>
  <si>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</si>
  <si>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</si>
  <si>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</si>
  <si>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</si>
  <si>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</si>
  <si>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</si>
  <si>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</si>
  <si>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</si>
  <si>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</si>
  <si>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</si>
  <si>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</si>
  <si>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</si>
  <si>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</si>
  <si>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</si>
  <si>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</si>
  <si>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</si>
  <si>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</si>
  <si>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</si>
  <si>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</si>
  <si>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</si>
  <si>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</si>
  <si>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</si>
  <si>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</si>
  <si>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</si>
  <si>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</si>
  <si>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</si>
  <si>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</si>
  <si>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</si>
  <si>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</si>
  <si>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</si>
  <si>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</si>
  <si>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</si>
  <si>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</si>
  <si>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</si>
  <si>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</si>
  <si>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</si>
  <si>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</si>
  <si>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</si>
  <si>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</si>
  <si>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</si>
  <si>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</si>
  <si>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</si>
  <si>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</si>
  <si>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</si>
  <si>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</si>
  <si>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</si>
  <si>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</si>
  <si>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</si>
  <si>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</si>
  <si>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</si>
  <si>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</si>
  <si>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</si>
  <si>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</si>
  <si>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</si>
  <si>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</si>
  <si>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</si>
  <si>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</si>
  <si>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</si>
  <si>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</si>
  <si>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</si>
  <si>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</si>
  <si>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</si>
  <si>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</si>
  <si>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</si>
  <si>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</si>
  <si>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</si>
  <si>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</si>
  <si>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</si>
  <si>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</si>
  <si>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</si>
  <si>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</si>
  <si>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</si>
  <si>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</si>
  <si>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</si>
  <si>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</si>
  <si>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</si>
  <si>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</si>
  <si>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</si>
  <si>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</si>
  <si>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</si>
  <si>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</si>
  <si>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</si>
  <si>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</si>
  <si>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</si>
  <si>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</si>
  <si>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</si>
  <si>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</si>
  <si>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</si>
  <si>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</si>
  <si>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</si>
  <si>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</si>
  <si>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</si>
  <si>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</si>
  <si>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</si>
  <si>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</si>
  <si>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</si>
  <si>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</si>
  <si>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</si>
  <si>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</si>
  <si>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</si>
  <si>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</si>
  <si>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</si>
  <si>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</si>
  <si>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</si>
  <si>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</si>
  <si>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</si>
  <si>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</si>
  <si>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</si>
  <si>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</si>
  <si>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</si>
  <si>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</si>
  <si>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</si>
  <si>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</si>
  <si>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</si>
  <si>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</si>
  <si>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</si>
  <si>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</si>
  <si>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</si>
  <si>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</si>
  <si>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</si>
  <si>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</si>
  <si>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</si>
  <si>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</si>
  <si>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</si>
  <si>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</si>
  <si>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</si>
  <si>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</si>
  <si>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</si>
  <si>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</si>
  <si>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</si>
  <si>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</si>
  <si>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</si>
  <si>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</si>
  <si>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</si>
  <si>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</si>
  <si>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</si>
  <si>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</si>
  <si>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</si>
  <si>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</si>
  <si>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</si>
  <si>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</si>
  <si>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</si>
  <si>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</si>
  <si>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</si>
  <si>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</si>
  <si>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</si>
  <si>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</si>
  <si>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</si>
  <si>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</si>
  <si>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</si>
  <si>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</si>
  <si>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</si>
  <si>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</si>
  <si>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</si>
  <si>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</si>
  <si>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</si>
  <si>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</si>
  <si>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</si>
  <si>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</si>
  <si>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</si>
  <si>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</si>
  <si>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</si>
  <si>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</si>
  <si>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</si>
  <si>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</si>
  <si>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</si>
  <si>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</si>
  <si>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</si>
  <si>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</si>
  <si>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</si>
  <si>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</si>
  <si>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</si>
  <si>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</si>
  <si>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</si>
  <si>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</si>
  <si>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</si>
  <si>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</si>
  <si>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</si>
  <si>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</si>
  <si>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</si>
  <si>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</si>
  <si>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</si>
  <si>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</si>
  <si>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</si>
  <si>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</si>
  <si>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</si>
  <si>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</si>
  <si>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</si>
  <si>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</si>
  <si>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</si>
  <si>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</si>
  <si>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</si>
  <si>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</si>
  <si>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</si>
  <si>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</si>
  <si>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</si>
  <si>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</si>
  <si>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</si>
  <si>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</si>
  <si>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</si>
  <si>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</si>
  <si>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</si>
  <si>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</si>
  <si>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</si>
  <si>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</si>
  <si>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</si>
  <si>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</si>
  <si>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</si>
  <si>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</si>
  <si>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</si>
  <si>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</si>
  <si>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</si>
  <si>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</si>
  <si>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</si>
  <si>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</si>
  <si>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</si>
  <si>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</si>
  <si>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</si>
  <si>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</si>
  <si>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</si>
  <si>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</si>
  <si>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</si>
  <si>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</si>
  <si>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</si>
  <si>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</si>
  <si>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</si>
  <si>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</si>
  <si>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</si>
  <si>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</si>
  <si>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</si>
  <si>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</si>
  <si>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</si>
  <si>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</si>
  <si>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</si>
  <si>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</si>
  <si>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</si>
  <si>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</si>
  <si>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</si>
  <si>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</si>
  <si>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</si>
  <si>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</si>
  <si>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</si>
  <si>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</si>
  <si>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</si>
  <si>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</si>
  <si>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</si>
  <si>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</si>
  <si>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</si>
  <si>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</si>
  <si>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</si>
  <si>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</si>
  <si>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</si>
  <si>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</si>
  <si>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</si>
  <si>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</si>
  <si>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</si>
  <si>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</si>
  <si>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</si>
  <si>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</si>
  <si>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</si>
  <si>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</si>
  <si>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</si>
  <si>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</si>
  <si>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</si>
  <si>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</si>
  <si>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</si>
  <si>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</si>
  <si>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</si>
  <si>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</si>
  <si>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</si>
  <si>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</si>
  <si>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</si>
  <si>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</si>
  <si>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</si>
  <si>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</si>
  <si>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</si>
  <si>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</si>
  <si>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</si>
  <si>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</si>
  <si>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</si>
  <si>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</si>
  <si>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</si>
  <si>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</si>
  <si>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</si>
  <si>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</si>
  <si>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</si>
  <si>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</si>
  <si>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</si>
  <si>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</si>
  <si>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</si>
  <si>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</si>
  <si>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</si>
  <si>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</si>
  <si>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</si>
  <si>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</si>
  <si>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</si>
  <si>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</si>
  <si>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</si>
  <si>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</si>
  <si>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</si>
  <si>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</si>
  <si>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</si>
  <si>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</si>
  <si>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</si>
  <si>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</si>
  <si>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</si>
  <si>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</si>
  <si>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</si>
  <si>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</si>
  <si>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</si>
  <si>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</si>
  <si>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</si>
  <si>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</si>
  <si>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</si>
  <si>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</si>
  <si>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</si>
  <si>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</si>
  <si>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</si>
  <si>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</si>
  <si>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</si>
  <si>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</si>
  <si>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</si>
  <si>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</si>
  <si>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</si>
  <si>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</si>
  <si>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</si>
  <si>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</si>
  <si>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</si>
  <si>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</si>
  <si>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</si>
  <si>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</si>
  <si>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</si>
  <si>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</si>
  <si>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</si>
  <si>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</si>
  <si>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</si>
  <si>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</si>
  <si>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</si>
  <si>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</si>
  <si>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</si>
  <si>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</si>
  <si>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</si>
  <si>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</si>
  <si>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</si>
  <si>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</si>
  <si>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</si>
  <si>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</si>
  <si>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</si>
  <si>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</si>
  <si>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</si>
  <si>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</si>
  <si>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</si>
  <si>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</si>
  <si>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</si>
  <si>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</si>
  <si>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</si>
  <si>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</si>
  <si>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</si>
  <si>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</si>
  <si>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</si>
  <si>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</si>
  <si>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</si>
  <si>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</si>
  <si>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</si>
  <si>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</si>
  <si>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</si>
  <si>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</si>
  <si>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</si>
  <si>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</si>
  <si>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</si>
  <si>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</si>
  <si>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</si>
  <si>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</si>
  <si>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</si>
  <si>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</si>
  <si>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</si>
  <si>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</si>
  <si>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</si>
  <si>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</si>
  <si>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</si>
  <si>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</si>
  <si>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</si>
  <si>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</si>
  <si>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</si>
  <si>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</si>
  <si>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</si>
  <si>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</si>
  <si>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</si>
  <si>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</si>
  <si>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</si>
  <si>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</si>
  <si>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</si>
  <si>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</si>
  <si>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</si>
  <si>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</si>
  <si>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</si>
  <si>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</si>
  <si>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</si>
  <si>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</si>
  <si>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</si>
  <si>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</si>
  <si>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</si>
  <si>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</si>
  <si>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</si>
  <si>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</si>
  <si>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</si>
  <si>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</si>
  <si>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</si>
  <si>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</si>
  <si>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</si>
  <si>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</si>
  <si>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</si>
  <si>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</si>
  <si>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</si>
  <si>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</si>
  <si>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</si>
  <si>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</si>
  <si>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</si>
  <si>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</si>
  <si>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</si>
  <si>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</si>
  <si>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</si>
  <si>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</si>
  <si>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</si>
  <si>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</si>
  <si>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</si>
  <si>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</si>
  <si>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</si>
  <si>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</si>
  <si>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</si>
  <si>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</si>
  <si>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</si>
  <si>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</si>
  <si>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</si>
  <si>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</si>
  <si>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</si>
  <si>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</si>
  <si>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</si>
  <si>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</si>
  <si>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</si>
  <si>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</si>
  <si>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</si>
  <si>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</si>
  <si>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</si>
  <si>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</si>
  <si>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</si>
  <si>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</si>
  <si>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</si>
  <si>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</si>
  <si>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</si>
  <si>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</si>
  <si>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</si>
  <si>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</si>
  <si>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</si>
  <si>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</si>
  <si>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</si>
  <si>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</si>
  <si>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</si>
  <si>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</si>
  <si>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</si>
  <si>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</si>
  <si>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</si>
  <si>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</si>
  <si>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</si>
  <si>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</si>
  <si>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</si>
  <si>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</si>
  <si>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</si>
  <si>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</si>
  <si>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</si>
  <si>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</si>
  <si>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</si>
  <si>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</si>
  <si>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</si>
  <si>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</si>
  <si>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</si>
  <si>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</si>
  <si>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</si>
  <si>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</si>
  <si>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</si>
  <si>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</si>
  <si>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</si>
  <si>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</si>
  <si>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</si>
  <si>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</si>
  <si>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</si>
  <si>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</si>
  <si>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</si>
  <si>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</si>
  <si>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</si>
  <si>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</si>
  <si>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</si>
  <si>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</si>
  <si>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</si>
  <si>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</si>
  <si>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</si>
  <si>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</si>
  <si>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</si>
  <si>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</si>
  <si>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</si>
  <si>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</si>
  <si>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</si>
  <si>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</si>
  <si>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</si>
  <si>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</si>
  <si>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</si>
  <si>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</si>
  <si>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</si>
  <si>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</si>
  <si>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</si>
  <si>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</si>
  <si>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</si>
  <si>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</si>
  <si>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</si>
  <si>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</si>
  <si>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</si>
  <si>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</si>
  <si>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</si>
  <si>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</si>
  <si>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</si>
  <si>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</si>
  <si>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</si>
  <si>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</si>
  <si>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</si>
  <si>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</si>
  <si>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</si>
  <si>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</si>
  <si>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</si>
  <si>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</si>
  <si>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</si>
  <si>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</si>
  <si>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</si>
  <si>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</si>
  <si>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</si>
  <si>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</si>
  <si>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</si>
  <si>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</si>
  <si>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</si>
  <si>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</si>
  <si>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</si>
  <si>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</si>
  <si>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</si>
  <si>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</si>
  <si>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</si>
  <si>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</si>
  <si>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</si>
  <si>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</si>
  <si>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</si>
  <si>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</si>
  <si>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</si>
  <si>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</si>
  <si>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</si>
  <si>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</si>
  <si>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</si>
  <si>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</si>
  <si>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</si>
  <si>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</si>
  <si>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</si>
  <si>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</si>
  <si>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</si>
  <si>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</si>
  <si>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</si>
  <si>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</si>
  <si>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</si>
  <si>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</si>
  <si>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</si>
  <si>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</si>
  <si>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</si>
  <si>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</si>
  <si>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</si>
  <si>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</si>
  <si>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</si>
  <si>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</si>
  <si>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</si>
  <si>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</si>
  <si>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</si>
  <si>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</si>
  <si>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</si>
  <si>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</si>
  <si>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</si>
  <si>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</si>
  <si>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</si>
  <si>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</si>
  <si>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</si>
  <si>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</si>
  <si>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</si>
  <si>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</si>
  <si>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</si>
  <si>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</si>
  <si>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</si>
  <si>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</si>
  <si>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</si>
  <si>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</si>
  <si>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</si>
  <si>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</si>
  <si>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</si>
  <si>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</si>
  <si>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</si>
  <si>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</si>
  <si>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</si>
  <si>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</si>
  <si>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</si>
  <si>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</si>
  <si>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</si>
  <si>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</si>
  <si>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</si>
  <si>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</si>
  <si>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</si>
  <si>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</si>
  <si>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</si>
  <si>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</si>
  <si>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</si>
  <si>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</si>
  <si>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</si>
  <si>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</si>
  <si>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</si>
  <si>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</si>
  <si>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</si>
  <si>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</si>
  <si>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</si>
  <si>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</si>
  <si>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</si>
  <si>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</si>
  <si>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</si>
  <si>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</si>
  <si>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</si>
  <si>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</si>
  <si>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</si>
  <si>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</si>
  <si>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</si>
  <si>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</si>
  <si>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</si>
  <si>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</si>
  <si>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</si>
  <si>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</si>
  <si>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</si>
  <si>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</si>
  <si>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</si>
  <si>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</si>
  <si>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</si>
  <si>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</si>
  <si>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</si>
  <si>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</si>
  <si>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</si>
  <si>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</si>
  <si>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</si>
  <si>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</si>
  <si>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</si>
  <si>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</si>
  <si>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</si>
  <si>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</si>
  <si>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</si>
  <si>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</si>
  <si>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</si>
  <si>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</si>
  <si>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</si>
  <si>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</si>
  <si>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</si>
  <si>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</si>
  <si>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</si>
  <si>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</si>
  <si>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</si>
  <si>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</si>
  <si>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</si>
  <si>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</si>
  <si>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</si>
  <si>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</si>
  <si>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</si>
  <si>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</si>
  <si>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</si>
  <si>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</si>
  <si>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</si>
  <si>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</si>
  <si>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</si>
  <si>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</si>
  <si>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</si>
  <si>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</si>
  <si>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</si>
  <si>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</si>
  <si>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</si>
  <si>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</si>
  <si>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</si>
  <si>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</si>
  <si>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</si>
  <si>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</si>
  <si>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</si>
  <si>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</si>
  <si>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</si>
  <si>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</si>
  <si>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</si>
  <si>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</si>
  <si>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</si>
  <si>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</si>
  <si>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</si>
  <si>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</si>
  <si>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</si>
  <si>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</si>
  <si>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</si>
  <si>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</si>
  <si>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</si>
  <si>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</si>
  <si>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</si>
  <si>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</si>
  <si>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</si>
  <si>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</si>
  <si>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</si>
  <si>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</si>
  <si>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</si>
  <si>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</si>
  <si>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</si>
  <si>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</si>
  <si>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</si>
  <si>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</si>
  <si>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</si>
  <si>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</si>
  <si>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</si>
  <si>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</si>
  <si>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</si>
  <si>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</si>
  <si>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</si>
  <si>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</si>
  <si>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</si>
  <si>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</si>
  <si>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</si>
  <si>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</si>
  <si>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</si>
  <si>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</si>
  <si>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</si>
  <si>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</si>
  <si>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</si>
  <si>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</si>
  <si>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</si>
  <si>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</si>
  <si>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</si>
  <si>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</si>
  <si>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</si>
  <si>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</si>
  <si>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</si>
  <si>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</si>
  <si>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</si>
  <si>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</si>
  <si>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</si>
  <si>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</si>
  <si>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</si>
  <si>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</si>
  <si>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</si>
  <si>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</si>
  <si>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</si>
  <si>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</si>
  <si>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</si>
  <si>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</si>
  <si>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</si>
  <si>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</si>
  <si>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</si>
  <si>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</si>
  <si>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</si>
  <si>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</si>
  <si>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</si>
  <si>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</si>
  <si>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</si>
  <si>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</si>
  <si>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</si>
  <si>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</si>
  <si>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</si>
  <si>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</si>
  <si>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</si>
  <si>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</si>
  <si>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</si>
  <si>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</si>
  <si>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</si>
  <si>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</si>
  <si>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</si>
  <si>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</si>
  <si>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</si>
  <si>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</si>
  <si>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</si>
  <si>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</si>
  <si>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</si>
  <si>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</si>
  <si>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</si>
  <si>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</si>
  <si>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</si>
  <si>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</si>
  <si>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</si>
  <si>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</si>
  <si>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</si>
  <si>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</si>
  <si>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</si>
  <si>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</si>
  <si>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</si>
  <si>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</si>
  <si>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</si>
  <si>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</si>
  <si>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</si>
  <si>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</si>
  <si>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</si>
  <si>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</si>
  <si>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</si>
  <si>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</si>
  <si>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</si>
  <si>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</si>
  <si>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</si>
  <si>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</si>
  <si>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</si>
  <si>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</si>
  <si>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</si>
  <si>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</si>
  <si>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</si>
  <si>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</si>
  <si>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</si>
  <si>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</si>
  <si>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</si>
  <si>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</si>
  <si>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</si>
  <si>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</si>
  <si>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</si>
  <si>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</si>
  <si>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</si>
  <si>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</si>
  <si>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</si>
  <si>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</si>
  <si>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</si>
  <si>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</si>
  <si>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</si>
  <si>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</si>
  <si>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</si>
  <si>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</si>
  <si>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</si>
  <si>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</si>
  <si>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</si>
  <si>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</si>
  <si>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</si>
  <si>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</si>
  <si>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</si>
  <si>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</si>
  <si>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</si>
  <si>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</si>
  <si>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</si>
  <si>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</si>
  <si>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</si>
  <si>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</si>
  <si>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</si>
  <si>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</si>
  <si>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</si>
  <si>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</si>
  <si>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</si>
  <si>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</si>
  <si>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</si>
  <si>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</si>
  <si>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</si>
  <si>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</si>
  <si>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</si>
  <si>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</si>
  <si>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</si>
  <si>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</si>
  <si>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</si>
  <si>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</si>
  <si>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</si>
  <si>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</si>
  <si>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</si>
  <si>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</si>
  <si>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</si>
  <si>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</si>
  <si>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</si>
  <si>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</si>
  <si>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</si>
  <si>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</si>
  <si>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</si>
  <si>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</si>
  <si>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</si>
  <si>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</si>
  <si>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</si>
  <si>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</si>
  <si>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</si>
  <si>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</si>
  <si>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</si>
  <si>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</si>
  <si>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</si>
  <si>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</si>
  <si>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</si>
  <si>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</si>
  <si>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</si>
  <si>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</si>
  <si>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</si>
  <si>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</si>
  <si>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</si>
  <si>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</si>
  <si>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</si>
  <si>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</si>
  <si>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</si>
  <si>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</si>
  <si>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</si>
  <si>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</si>
  <si>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</si>
  <si>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</si>
  <si>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</si>
  <si>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</si>
  <si>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</si>
  <si>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</si>
  <si>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</si>
  <si>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</si>
  <si>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</si>
  <si>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</si>
  <si>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</si>
  <si>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</si>
  <si>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</si>
  <si>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</si>
  <si>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</si>
  <si>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</si>
  <si>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</si>
  <si>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</si>
  <si>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</si>
  <si>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</si>
  <si>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</si>
  <si>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</si>
  <si>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</si>
  <si>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</si>
  <si>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</si>
  <si>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</si>
  <si>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</si>
  <si>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</si>
  <si>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</si>
  <si>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</si>
  <si>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</si>
  <si>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</si>
  <si>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</si>
  <si>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</si>
  <si>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</si>
  <si>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</si>
  <si>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</si>
  <si>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</si>
  <si>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</si>
  <si>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</si>
  <si>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</si>
  <si>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</si>
  <si>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</si>
  <si>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</si>
  <si>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</si>
  <si>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</si>
  <si>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</si>
  <si>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</si>
  <si>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</si>
  <si>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</si>
  <si>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</si>
  <si>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</si>
  <si>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</si>
  <si>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</si>
  <si>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</si>
  <si>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</si>
  <si>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</si>
  <si>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</si>
  <si>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</si>
  <si>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</si>
  <si>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</si>
  <si>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</si>
  <si>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</si>
  <si>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</si>
  <si>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</si>
  <si>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</si>
  <si>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</si>
  <si>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</si>
  <si>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</si>
  <si>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</si>
  <si>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</si>
  <si>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</si>
  <si>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</si>
  <si>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</si>
  <si>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</si>
  <si>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</si>
  <si>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</si>
  <si>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</si>
  <si>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</si>
  <si>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</si>
  <si>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</si>
  <si>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</si>
  <si>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</si>
  <si>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</si>
  <si>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</si>
  <si>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</si>
  <si>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</si>
  <si>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</si>
  <si>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</si>
  <si>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</si>
  <si>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</si>
  <si>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</si>
  <si>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</si>
  <si>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</si>
  <si>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</si>
  <si>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</si>
  <si>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</si>
  <si>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</si>
  <si>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</si>
  <si>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</si>
  <si>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</si>
  <si>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</si>
  <si>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</si>
  <si>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</si>
  <si>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</si>
  <si>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</si>
  <si>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</si>
  <si>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</si>
  <si>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</si>
  <si>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</si>
  <si>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</si>
  <si>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</si>
  <si>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</si>
  <si>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</si>
  <si>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</si>
  <si>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</si>
  <si>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</si>
  <si>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</si>
  <si>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</si>
  <si>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</si>
  <si>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</si>
  <si>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</si>
  <si>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</si>
  <si>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</si>
  <si>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</si>
  <si>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</si>
  <si>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</si>
  <si>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</si>
  <si>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</si>
  <si>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</si>
  <si>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</si>
  <si>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</si>
  <si>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</si>
  <si>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</si>
  <si>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</si>
  <si>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</si>
  <si>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</si>
  <si>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</si>
  <si>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</si>
  <si>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</si>
  <si>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</si>
  <si>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</si>
  <si>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</si>
  <si>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</si>
  <si>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</si>
  <si>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</si>
  <si>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</si>
  <si>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</si>
  <si>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</si>
  <si>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</si>
  <si>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</si>
  <si>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</si>
  <si>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</si>
  <si>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</si>
  <si>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</si>
  <si>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</si>
  <si>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</si>
  <si>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</si>
  <si>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</si>
  <si>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</si>
  <si>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</si>
  <si>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</si>
  <si>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</si>
  <si>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</si>
  <si>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</si>
  <si>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</si>
  <si>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</si>
  <si>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</si>
  <si>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</si>
  <si>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</si>
  <si>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</si>
  <si>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</si>
  <si>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</si>
  <si>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</si>
  <si>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</si>
  <si>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</si>
  <si>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</si>
  <si>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</si>
  <si>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</si>
  <si>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</si>
  <si>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</si>
  <si>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</si>
  <si>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</si>
  <si>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</si>
  <si>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</si>
  <si>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</si>
  <si>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</si>
  <si>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</si>
  <si>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</si>
  <si>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</si>
  <si>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</si>
  <si>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</si>
  <si>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</si>
  <si>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</si>
  <si>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</si>
  <si>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</si>
  <si>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</si>
  <si>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</si>
  <si>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</si>
  <si>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</si>
  <si>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</si>
  <si>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</si>
  <si>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</si>
  <si>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</si>
  <si>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</si>
  <si>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</si>
  <si>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</si>
  <si>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</si>
  <si>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</si>
  <si>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</si>
  <si>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</si>
  <si>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</si>
  <si>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</si>
  <si>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</si>
  <si>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</si>
  <si>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</si>
  <si>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</si>
  <si>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</si>
  <si>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</si>
  <si>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</si>
  <si>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</si>
  <si>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</si>
  <si>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</si>
  <si>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</si>
  <si>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</si>
  <si>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</si>
  <si>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</si>
  <si>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</si>
  <si>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</si>
  <si>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</si>
  <si>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</si>
  <si>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</si>
  <si>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</si>
  <si>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</si>
  <si>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</si>
  <si>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</si>
  <si>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</si>
  <si>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</si>
  <si>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</si>
  <si>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</si>
  <si>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</si>
  <si>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</si>
  <si>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</si>
  <si>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</si>
  <si>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</si>
  <si>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</si>
  <si>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</si>
  <si>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</si>
  <si>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</si>
  <si>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</si>
  <si>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</si>
  <si>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</si>
  <si>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</si>
  <si>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</si>
  <si>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</si>
  <si>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</si>
  <si>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</si>
  <si>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</si>
  <si>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</si>
  <si>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</si>
  <si>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</si>
  <si>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</si>
  <si>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</si>
  <si>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</si>
  <si>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</si>
  <si>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</si>
  <si>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</si>
  <si>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</si>
  <si>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</si>
  <si>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</si>
  <si>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</si>
  <si>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</si>
  <si>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</si>
  <si>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</si>
  <si>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</si>
  <si>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</si>
  <si>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</si>
  <si>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</si>
  <si>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</si>
  <si>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</si>
  <si>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</si>
  <si>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</si>
  <si>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</si>
  <si>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</si>
  <si>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</si>
  <si>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</si>
  <si>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</si>
  <si>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</si>
  <si>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</si>
  <si>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</si>
  <si>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</si>
  <si>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</si>
  <si>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</si>
  <si>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</si>
  <si>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</si>
  <si>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</si>
  <si>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</si>
  <si>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</si>
  <si>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</si>
  <si>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</si>
  <si>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</si>
  <si>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</si>
  <si>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</si>
  <si>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</si>
  <si>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</si>
  <si>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</si>
  <si>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</si>
  <si>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</si>
  <si>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</si>
  <si>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</si>
  <si>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</si>
  <si>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</si>
  <si>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</si>
  <si>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</si>
  <si>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</si>
  <si>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</si>
  <si>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</si>
  <si>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</si>
  <si>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</si>
  <si>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</si>
  <si>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</si>
  <si>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</si>
  <si>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</si>
  <si>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</si>
  <si>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</si>
  <si>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</si>
  <si>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</si>
  <si>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</si>
  <si>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</si>
  <si>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</si>
  <si>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</si>
  <si>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</si>
  <si>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</si>
  <si>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</si>
  <si>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</si>
  <si>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</si>
  <si>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</si>
  <si>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</si>
  <si>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</si>
  <si>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</si>
  <si>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</si>
  <si>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</si>
  <si>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</si>
  <si>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</si>
  <si>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</si>
  <si>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</si>
  <si>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</si>
  <si>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</si>
  <si>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</si>
  <si>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</si>
  <si>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</si>
  <si>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</si>
  <si>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</si>
  <si>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</si>
  <si>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</si>
  <si>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</si>
  <si>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</si>
  <si>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</si>
  <si>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</si>
  <si>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</si>
  <si>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</si>
  <si>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</si>
  <si>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</si>
  <si>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</si>
  <si>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</si>
  <si>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</si>
  <si>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</si>
  <si>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</si>
  <si>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</si>
  <si>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</si>
  <si>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</si>
  <si>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</si>
  <si>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</si>
  <si>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</si>
  <si>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</si>
  <si>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</si>
  <si>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</si>
  <si>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</si>
  <si>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</si>
  <si>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</si>
  <si>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</si>
  <si>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</si>
  <si>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</si>
  <si>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</si>
  <si>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</si>
  <si>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</si>
  <si>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</si>
  <si>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</si>
  <si>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</si>
  <si>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</si>
  <si>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</si>
  <si>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</si>
  <si>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</si>
  <si>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</si>
  <si>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</si>
  <si>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</si>
  <si>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</si>
  <si>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</si>
  <si>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</si>
  <si>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</si>
  <si>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</si>
  <si>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</si>
  <si>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</si>
  <si>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</si>
  <si>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</si>
  <si>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</si>
  <si>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</si>
  <si>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</si>
  <si>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</si>
  <si>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</si>
  <si>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</si>
  <si>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</si>
  <si>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</si>
  <si>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</si>
  <si>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</si>
  <si>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</si>
  <si>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</si>
  <si>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</si>
  <si>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</si>
  <si>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</si>
  <si>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</si>
  <si>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</si>
  <si>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</si>
  <si>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</si>
  <si>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</si>
  <si>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</si>
  <si>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</si>
  <si>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</si>
  <si>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</si>
  <si>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</si>
  <si>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</si>
  <si>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</si>
  <si>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</si>
  <si>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</si>
  <si>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</si>
  <si>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</si>
  <si>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</si>
  <si>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</si>
  <si>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</si>
  <si>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</si>
  <si>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</si>
  <si>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</si>
  <si>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</si>
  <si>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</si>
  <si>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</si>
  <si>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</si>
  <si>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</si>
  <si>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</si>
  <si>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</si>
  <si>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</si>
  <si>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</si>
  <si>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</si>
  <si>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</si>
  <si>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</si>
  <si>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</si>
  <si>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</si>
  <si>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</si>
  <si>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</si>
  <si>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</si>
  <si>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</si>
  <si>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</si>
  <si>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</si>
  <si>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</si>
  <si>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</si>
  <si>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</si>
  <si>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</si>
  <si>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</si>
  <si>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</si>
  <si>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</si>
  <si>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</si>
  <si>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</si>
  <si>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</si>
  <si>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</si>
  <si>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</si>
  <si>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</si>
  <si>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</si>
  <si>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</si>
  <si>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</si>
  <si>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</si>
  <si>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</si>
  <si>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</si>
  <si>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</si>
  <si>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</si>
  <si>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</si>
  <si>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</si>
  <si>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</si>
  <si>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</si>
  <si>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</si>
  <si>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</si>
  <si>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</si>
  <si>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</si>
  <si>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</si>
  <si>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</si>
  <si>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</si>
  <si>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</si>
  <si>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</si>
  <si>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</si>
  <si>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</si>
  <si>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</si>
  <si>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</si>
  <si>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</si>
  <si>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</si>
  <si>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</si>
  <si>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</si>
  <si>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</si>
  <si>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</si>
  <si>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</si>
  <si>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</si>
  <si>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</si>
  <si>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</si>
  <si>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</si>
  <si>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</si>
  <si>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</si>
  <si>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</si>
  <si>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</si>
  <si>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</si>
  <si>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</si>
  <si>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</si>
  <si>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</si>
  <si>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</si>
  <si>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</si>
  <si>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</si>
  <si>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</si>
  <si>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</si>
  <si>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</si>
  <si>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</si>
  <si>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</si>
  <si>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</si>
  <si>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</si>
  <si>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</si>
  <si>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</si>
  <si>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</si>
  <si>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</si>
  <si>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</si>
  <si>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</si>
  <si>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</si>
  <si>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</si>
  <si>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</si>
  <si>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</si>
  <si>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</si>
  <si>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</si>
  <si>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</si>
  <si>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</si>
  <si>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</si>
  <si>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</si>
  <si>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</si>
  <si>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</si>
  <si>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</si>
  <si>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</si>
  <si>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</si>
  <si>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</si>
  <si>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</si>
  <si>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</si>
  <si>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</si>
  <si>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</si>
  <si>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</si>
  <si>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</si>
  <si>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</si>
  <si>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</si>
  <si>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</si>
  <si>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</si>
  <si>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</si>
  <si>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</si>
  <si>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</si>
  <si>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</si>
  <si>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</si>
  <si>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</si>
  <si>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</si>
  <si>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</si>
  <si>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</si>
  <si>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</si>
  <si>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</si>
  <si>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</si>
  <si>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</si>
  <si>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</si>
  <si>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</si>
  <si>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</si>
  <si>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</si>
  <si>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</si>
  <si>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</si>
  <si>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</si>
  <si>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</si>
  <si>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</si>
  <si>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</si>
  <si>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</si>
  <si>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</si>
  <si>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</si>
  <si>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</si>
  <si>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</si>
  <si>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</si>
  <si>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</si>
  <si>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</si>
  <si>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</si>
  <si>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</si>
  <si>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</si>
  <si>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</si>
  <si>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</si>
  <si>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</si>
  <si>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</si>
  <si>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</si>
  <si>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</si>
  <si>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</si>
  <si>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</si>
  <si>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</si>
  <si>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</si>
  <si>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</si>
  <si>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</si>
  <si>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</si>
  <si>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</si>
  <si>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</si>
  <si>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</si>
  <si>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</si>
  <si>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</si>
  <si>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</si>
  <si>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</si>
  <si>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</si>
  <si>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</si>
  <si>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</si>
  <si>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</si>
  <si>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</si>
  <si>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</si>
  <si>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</si>
  <si>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</si>
  <si>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</si>
  <si>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</si>
  <si>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</si>
  <si>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</si>
  <si>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</si>
  <si>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</si>
  <si>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</si>
  <si>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</si>
  <si>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</si>
  <si>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</si>
  <si>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</si>
  <si>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</si>
  <si>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</si>
  <si>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</si>
  <si>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</si>
  <si>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</si>
  <si>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</si>
  <si>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</si>
  <si>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</si>
  <si>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</si>
  <si>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</si>
  <si>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</si>
  <si>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</si>
  <si>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</si>
  <si>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</si>
  <si>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</si>
  <si>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</si>
  <si>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</si>
  <si>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</si>
  <si>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</si>
  <si>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</si>
  <si>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</si>
  <si>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</si>
  <si>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</si>
  <si>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</si>
  <si>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</si>
  <si>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</si>
  <si>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</si>
  <si>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</si>
  <si>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</si>
  <si>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</si>
  <si>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</si>
  <si>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</si>
  <si>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</si>
  <si>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</si>
  <si>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</si>
  <si>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</si>
  <si>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</si>
  <si>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</si>
  <si>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</si>
  <si>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</si>
  <si>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</si>
  <si>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</si>
  <si>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</si>
  <si>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</si>
  <si>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</si>
  <si>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</si>
  <si>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</si>
  <si>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</si>
  <si>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</si>
  <si>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</si>
  <si>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</si>
  <si>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</si>
  <si>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</si>
  <si>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</si>
  <si>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</si>
  <si>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</si>
  <si>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</si>
  <si>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</si>
  <si>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</si>
  <si>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</si>
  <si>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</si>
  <si>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</si>
  <si>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</si>
  <si>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</si>
  <si>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</si>
  <si>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</si>
  <si>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</si>
  <si>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</si>
  <si>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</si>
  <si>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</si>
  <si>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</si>
  <si>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</si>
  <si>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</si>
  <si>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</si>
  <si>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</si>
  <si>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</si>
  <si>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</si>
  <si>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</si>
  <si>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</si>
  <si>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</si>
  <si>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</si>
  <si>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</si>
  <si>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</si>
  <si>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</si>
  <si>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</si>
  <si>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</si>
  <si>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</si>
  <si>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</si>
  <si>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</si>
  <si>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</si>
  <si>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</si>
  <si>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</si>
  <si>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</si>
  <si>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</si>
  <si>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</si>
  <si>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</si>
  <si>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</si>
  <si>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</si>
  <si>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</si>
  <si>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</si>
  <si>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</si>
  <si>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</si>
  <si>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</si>
  <si>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</si>
  <si>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</si>
  <si>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</si>
  <si>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</si>
  <si>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</si>
  <si>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</si>
  <si>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</si>
  <si>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</si>
  <si>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</si>
  <si>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</si>
  <si>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</si>
  <si>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</si>
  <si>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</si>
  <si>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</si>
  <si>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</si>
  <si>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</si>
  <si>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</si>
  <si>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</si>
  <si>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</si>
  <si>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</si>
  <si>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</si>
  <si>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</si>
  <si>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</si>
  <si>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</si>
  <si>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</si>
  <si>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</si>
  <si>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</si>
  <si>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</si>
  <si>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</si>
  <si>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</si>
  <si>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</si>
  <si>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</si>
  <si>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</si>
  <si>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</si>
  <si>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</si>
  <si>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</si>
  <si>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</si>
  <si>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</si>
  <si>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</si>
  <si>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</si>
  <si>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</si>
  <si>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</si>
  <si>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</si>
  <si>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</si>
  <si>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</si>
  <si>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</si>
  <si>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</si>
  <si>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</si>
  <si>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</si>
  <si>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</si>
  <si>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</si>
  <si>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</si>
  <si>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</si>
  <si>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</si>
  <si>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</si>
  <si>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</si>
  <si>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</si>
  <si>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</si>
  <si>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</si>
  <si>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</si>
  <si>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</si>
  <si>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</si>
  <si>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</si>
  <si>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</si>
  <si>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</si>
  <si>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</si>
  <si>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</si>
  <si>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</si>
  <si>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</si>
  <si>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</si>
  <si>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</si>
  <si>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</si>
  <si>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</si>
  <si>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</si>
  <si>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</si>
  <si>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</si>
  <si>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</si>
  <si>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</si>
  <si>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</si>
  <si>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</si>
  <si>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</si>
  <si>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</si>
  <si>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</si>
  <si>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</si>
  <si>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</si>
  <si>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</si>
  <si>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</si>
  <si>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</si>
  <si>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</si>
  <si>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</si>
  <si>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</si>
  <si>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</si>
  <si>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</si>
  <si>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</si>
  <si>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</si>
  <si>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</si>
  <si>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</si>
  <si>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</si>
  <si>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</si>
  <si>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</si>
  <si>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</si>
  <si>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</si>
  <si>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</si>
  <si>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</si>
  <si>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</si>
  <si>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</si>
  <si>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</si>
  <si>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</si>
  <si>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</si>
  <si>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</si>
  <si>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</si>
  <si>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</si>
  <si>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</si>
  <si>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</si>
  <si>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</si>
  <si>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</si>
  <si>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</si>
  <si>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</si>
  <si>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</si>
  <si>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</si>
  <si>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</si>
  <si>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</si>
  <si>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</si>
  <si>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</si>
  <si>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</si>
  <si>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</si>
  <si>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</si>
  <si>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</si>
  <si>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</si>
  <si>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</si>
  <si>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</si>
  <si>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</si>
  <si>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</si>
  <si>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</si>
  <si>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</si>
  <si>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</si>
  <si>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</si>
  <si>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</si>
  <si>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</si>
  <si>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</si>
  <si>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</si>
  <si>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</si>
  <si>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</si>
  <si>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</si>
  <si>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</si>
  <si>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</si>
  <si>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</si>
  <si>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</si>
  <si>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</si>
  <si>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</si>
  <si>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</si>
  <si>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</si>
  <si>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</si>
  <si>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</si>
  <si>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</si>
  <si>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</si>
  <si>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</si>
  <si>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</si>
  <si>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</si>
  <si>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</si>
  <si>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</si>
  <si>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</si>
  <si>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</si>
  <si>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</si>
  <si>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</si>
  <si>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</si>
  <si>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</si>
  <si>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</si>
  <si>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</si>
  <si>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</si>
  <si>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</si>
  <si>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</si>
  <si>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</si>
  <si>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</si>
  <si>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</si>
  <si>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</si>
  <si>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</si>
  <si>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</si>
  <si>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</si>
  <si>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</si>
  <si>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</si>
  <si>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</si>
  <si>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</si>
  <si>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</si>
  <si>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</si>
  <si>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</si>
  <si>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</si>
  <si>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</si>
  <si>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</si>
  <si>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</si>
  <si>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</si>
  <si>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</si>
  <si>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</si>
  <si>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</si>
  <si>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</si>
  <si>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</si>
  <si>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</si>
  <si>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</si>
  <si>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</si>
  <si>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</si>
  <si>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</si>
  <si>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</si>
  <si>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</si>
  <si>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</si>
  <si>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</si>
  <si>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</si>
  <si>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</si>
  <si>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</si>
  <si>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</si>
  <si>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</si>
  <si>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</si>
  <si>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</si>
  <si>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</si>
  <si>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</si>
  <si>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</si>
  <si>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</si>
  <si>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</si>
  <si>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</si>
  <si>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</si>
  <si>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</si>
  <si>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</si>
  <si>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</si>
  <si>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</si>
  <si>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</si>
  <si>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</si>
  <si>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</si>
  <si>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</si>
  <si>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</si>
  <si>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</si>
  <si>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</si>
  <si>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</si>
  <si>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</si>
  <si>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</si>
  <si>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</si>
  <si>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</si>
  <si>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</si>
  <si>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</si>
  <si>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</si>
  <si>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</si>
  <si>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</si>
  <si>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</si>
  <si>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</si>
  <si>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</si>
  <si>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</si>
  <si>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</si>
  <si>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</si>
  <si>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</si>
  <si>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</si>
  <si>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</si>
  <si>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</si>
  <si>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</si>
  <si>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</si>
  <si>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</si>
  <si>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</si>
  <si>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</si>
  <si>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</si>
  <si>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</si>
  <si>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</si>
  <si>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</si>
  <si>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</si>
  <si>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</si>
  <si>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</si>
  <si>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</si>
  <si>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</si>
  <si>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</si>
  <si>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</si>
  <si>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</si>
  <si>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</si>
  <si>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</si>
  <si>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</si>
  <si>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</si>
  <si>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</si>
  <si>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</si>
  <si>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</si>
  <si>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</si>
  <si>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</si>
  <si>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</si>
  <si>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</si>
  <si>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</si>
  <si>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</si>
  <si>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</si>
  <si>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</si>
  <si>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</si>
  <si>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</si>
  <si>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</si>
  <si>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</si>
  <si>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</si>
  <si>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</si>
  <si>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</si>
  <si>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</si>
  <si>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</si>
  <si>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</si>
  <si>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</si>
  <si>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</si>
  <si>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</si>
  <si>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</si>
  <si>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</si>
  <si>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</si>
  <si>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</si>
  <si>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</si>
  <si>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</si>
  <si>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</si>
  <si>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</si>
  <si>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</si>
  <si>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</si>
  <si>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</si>
  <si>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</si>
  <si>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</si>
  <si>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</si>
  <si>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</si>
  <si>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</si>
  <si>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</si>
  <si>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</si>
  <si>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</si>
  <si>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</si>
  <si>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</si>
  <si>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</si>
  <si>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</si>
  <si>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</si>
  <si>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</si>
  <si>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</si>
  <si>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</si>
  <si>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</si>
  <si>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</si>
  <si>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</si>
  <si>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</si>
  <si>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</si>
  <si>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</si>
  <si>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</si>
  <si>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</si>
  <si>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</si>
  <si>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</si>
  <si>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</si>
  <si>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</si>
  <si>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</si>
  <si>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</si>
  <si>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</si>
  <si>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</si>
  <si>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</si>
  <si>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</si>
  <si>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</si>
  <si>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</si>
  <si>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</si>
  <si>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</si>
  <si>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</si>
  <si>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</si>
  <si>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</si>
  <si>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</si>
  <si>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</si>
  <si>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</si>
  <si>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</si>
  <si>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</si>
  <si>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</si>
  <si>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</si>
  <si>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</si>
  <si>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</si>
  <si>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</si>
  <si>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</si>
  <si>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</si>
  <si>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</si>
  <si>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</si>
  <si>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</si>
  <si>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</si>
  <si>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</si>
  <si>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</si>
  <si>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</si>
  <si>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</si>
  <si>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</si>
  <si>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</si>
  <si>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</si>
  <si>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</si>
  <si>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</si>
  <si>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</si>
  <si>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</si>
  <si>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</si>
  <si>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</si>
  <si>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</si>
  <si>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</si>
  <si>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</si>
  <si>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</si>
  <si>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</si>
  <si>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</si>
  <si>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</si>
  <si>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</si>
  <si>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</si>
  <si>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</si>
  <si>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</si>
  <si>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</si>
  <si>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</si>
  <si>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</si>
  <si>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</si>
  <si>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</si>
  <si>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</si>
  <si>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</si>
  <si>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</si>
  <si>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</si>
  <si>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</si>
  <si>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</si>
  <si>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</si>
  <si>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</si>
  <si>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</si>
  <si>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</si>
  <si>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</si>
  <si>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</si>
  <si>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</si>
  <si>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</si>
  <si>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</si>
  <si>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</si>
  <si>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</si>
  <si>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</si>
  <si>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</si>
  <si>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</si>
  <si>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</si>
  <si>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</si>
  <si>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</si>
  <si>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</si>
  <si>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</si>
  <si>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</si>
  <si>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</si>
  <si>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</si>
  <si>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</si>
  <si>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</si>
  <si>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</si>
  <si>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</si>
  <si>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</si>
  <si>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</si>
  <si>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</si>
  <si>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</si>
  <si>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</si>
  <si>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</si>
  <si>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</si>
  <si>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</si>
  <si>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</si>
  <si>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</si>
  <si>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</si>
  <si>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</si>
  <si>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</si>
  <si>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</si>
  <si>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</si>
  <si>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</si>
  <si>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</si>
  <si>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</si>
  <si>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</si>
  <si>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</si>
  <si>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</si>
  <si>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</si>
  <si>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</si>
  <si>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</si>
  <si>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</si>
  <si>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</si>
  <si>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</si>
  <si>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</si>
  <si>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</si>
  <si>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</si>
  <si>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</si>
  <si>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</si>
  <si>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</si>
  <si>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</si>
  <si>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</si>
  <si>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</si>
  <si>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</si>
  <si>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</si>
  <si>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</si>
  <si>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</si>
  <si>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</si>
  <si>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</si>
  <si>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</si>
  <si>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</si>
  <si>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</si>
  <si>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</si>
  <si>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</si>
  <si>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</si>
  <si>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</si>
  <si>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</si>
  <si>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</si>
  <si>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</si>
  <si>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</si>
  <si>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</si>
  <si>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</si>
  <si>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</si>
  <si>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</si>
  <si>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</si>
  <si>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</si>
  <si>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</si>
  <si>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</si>
  <si>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</si>
  <si>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</si>
  <si>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</si>
  <si>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</si>
  <si>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</si>
  <si>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</si>
  <si>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</si>
  <si>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</si>
  <si>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</si>
  <si>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</si>
  <si>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</si>
  <si>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</si>
  <si>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</si>
  <si>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</si>
  <si>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</si>
  <si>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</si>
  <si>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</si>
  <si>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</si>
  <si>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</si>
  <si>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</si>
  <si>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</si>
  <si>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</si>
  <si>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</si>
  <si>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</si>
  <si>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</si>
  <si>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</si>
  <si>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</si>
  <si>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</si>
  <si>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</si>
  <si>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</si>
  <si>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</si>
  <si>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</si>
  <si>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</si>
  <si>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</si>
  <si>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</si>
  <si>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</si>
  <si>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</si>
  <si>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</si>
  <si>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</si>
  <si>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</si>
  <si>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</si>
  <si>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</si>
  <si>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</si>
  <si>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</si>
  <si>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</si>
  <si>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</si>
  <si>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</si>
  <si>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</si>
  <si>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</si>
  <si>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</si>
  <si>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</si>
  <si>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</si>
  <si>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</si>
  <si>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</si>
  <si>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</si>
  <si>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</si>
  <si>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</si>
  <si>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</si>
  <si>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</si>
  <si>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</si>
  <si>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</si>
  <si>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</si>
  <si>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</si>
  <si>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</si>
  <si>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</si>
  <si>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</si>
  <si>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</si>
  <si>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</si>
  <si>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</si>
  <si>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</si>
  <si>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</si>
  <si>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</si>
  <si>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</si>
  <si>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</si>
  <si>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</si>
  <si>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</si>
  <si>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</si>
  <si>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</si>
  <si>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</si>
  <si>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</si>
  <si>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</si>
  <si>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</si>
  <si>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</si>
  <si>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</si>
  <si>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</si>
  <si>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</si>
  <si>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</si>
  <si>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</si>
  <si>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</si>
  <si>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</si>
  <si>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</si>
  <si>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</si>
  <si>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</si>
  <si>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</si>
  <si>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</si>
  <si>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</si>
  <si>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</si>
  <si>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</si>
  <si>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</si>
  <si>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</si>
  <si>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</si>
  <si>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</si>
  <si>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</si>
  <si>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</si>
  <si>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</si>
  <si>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</si>
  <si>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</si>
  <si>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</si>
  <si>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</si>
  <si>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</si>
  <si>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</si>
  <si>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</si>
  <si>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</si>
  <si>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</si>
  <si>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</si>
  <si>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</si>
  <si>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</si>
  <si>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</si>
  <si>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</si>
  <si>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</si>
  <si>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</si>
  <si>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</si>
  <si>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</si>
  <si>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</si>
  <si>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</si>
  <si>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</si>
  <si>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</si>
  <si>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</si>
  <si>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</si>
  <si>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</si>
  <si>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</si>
  <si>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</si>
  <si>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</si>
  <si>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</si>
  <si>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</si>
  <si>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</si>
  <si>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</si>
  <si>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</si>
  <si>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</si>
  <si>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</si>
  <si>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</si>
  <si>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</si>
  <si>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</si>
  <si>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</si>
  <si>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</si>
  <si>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</si>
  <si>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</si>
  <si>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</si>
  <si>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</si>
  <si>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</si>
  <si>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</si>
  <si>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</si>
  <si>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</si>
  <si>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</si>
  <si>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</si>
  <si>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</si>
  <si>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</si>
  <si>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</si>
  <si>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</si>
  <si>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</si>
  <si>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</si>
  <si>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</si>
  <si>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</si>
  <si>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</si>
  <si>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</si>
  <si>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</si>
  <si>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</si>
  <si>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</si>
  <si>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</si>
  <si>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</si>
  <si>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</si>
  <si>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</si>
  <si>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</si>
  <si>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</si>
  <si>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</si>
  <si>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</si>
  <si>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</si>
  <si>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</si>
  <si>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</si>
  <si>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</si>
  <si>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</si>
  <si>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</si>
  <si>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</si>
  <si>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</si>
  <si>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</si>
  <si>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</si>
  <si>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</si>
  <si>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</si>
  <si>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</si>
  <si>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</si>
  <si>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</si>
  <si>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</si>
  <si>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</si>
  <si>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</si>
  <si>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</si>
  <si>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</si>
  <si>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</si>
  <si>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</si>
  <si>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</si>
  <si>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</si>
  <si>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</si>
  <si>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</si>
  <si>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</si>
  <si>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</si>
  <si>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</si>
  <si>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</si>
  <si>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</si>
  <si>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</si>
  <si>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</si>
  <si>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</si>
  <si>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</si>
  <si>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</si>
  <si>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</si>
  <si>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</si>
  <si>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</si>
  <si>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</si>
  <si>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</si>
  <si>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</si>
  <si>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</si>
  <si>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</si>
  <si>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</si>
  <si>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</si>
  <si>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</si>
  <si>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</si>
  <si>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</si>
  <si>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</si>
  <si>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</si>
  <si>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</si>
  <si>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</si>
  <si>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</si>
  <si>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</si>
  <si>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</si>
  <si>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</si>
  <si>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</si>
  <si>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</si>
  <si>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</si>
  <si>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</si>
  <si>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</si>
  <si>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</si>
  <si>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</si>
  <si>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</si>
  <si>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</si>
  <si>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</si>
  <si>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</si>
  <si>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</si>
  <si>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</si>
  <si>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</si>
  <si>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</si>
  <si>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</si>
  <si>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</si>
  <si>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</si>
  <si>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</si>
  <si>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</si>
  <si>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</si>
  <si>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</si>
  <si>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</si>
  <si>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</si>
  <si>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</si>
  <si>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</si>
  <si>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</si>
  <si>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</si>
  <si>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</si>
  <si>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</si>
  <si>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</si>
  <si>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</si>
  <si>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</si>
  <si>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</si>
  <si>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</si>
  <si>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</si>
  <si>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</si>
  <si>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</si>
  <si>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</si>
  <si>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</si>
  <si>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</si>
  <si>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</si>
  <si>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</si>
  <si>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</si>
  <si>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</si>
  <si>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</si>
  <si>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</si>
  <si>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</si>
  <si>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</si>
  <si>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</si>
  <si>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</si>
  <si>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</si>
  <si>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</si>
  <si>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</si>
  <si>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</si>
  <si>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</si>
  <si>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</si>
  <si>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</si>
  <si>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</si>
  <si>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</si>
  <si>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</si>
  <si>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</si>
  <si>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</si>
  <si>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</si>
  <si>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</si>
  <si>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</si>
  <si>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</si>
  <si>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</si>
  <si>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</si>
  <si>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</si>
  <si>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</si>
  <si>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</si>
  <si>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</si>
  <si>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</si>
  <si>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</si>
  <si>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</si>
  <si>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</si>
  <si>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</si>
  <si>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</si>
  <si>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</si>
  <si>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</si>
  <si>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</si>
  <si>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</si>
  <si>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</si>
  <si>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</si>
  <si>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</si>
  <si>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</si>
  <si>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</si>
  <si>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</si>
  <si>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</si>
  <si>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</si>
  <si>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</si>
  <si>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</si>
  <si>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</si>
  <si>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</si>
  <si>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</si>
  <si>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</si>
  <si>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</si>
  <si>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</si>
  <si>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</si>
  <si>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</si>
  <si>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</si>
  <si>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</si>
  <si>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</si>
  <si>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</si>
  <si>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</si>
  <si>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</si>
  <si>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</si>
  <si>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</si>
  <si>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</si>
  <si>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</si>
  <si>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</si>
  <si>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</si>
  <si>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</si>
  <si>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</si>
  <si>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</si>
  <si>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</si>
  <si>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</si>
  <si>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</si>
  <si>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</si>
  <si>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</si>
  <si>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</si>
  <si>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</si>
  <si>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</si>
  <si>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</si>
  <si>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</si>
  <si>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</si>
  <si>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</si>
  <si>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</si>
  <si>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</si>
  <si>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</si>
  <si>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</si>
  <si>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</si>
  <si>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</si>
  <si>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</si>
  <si>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</si>
  <si>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</si>
  <si>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</si>
  <si>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</si>
  <si>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</si>
  <si>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</si>
  <si>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</si>
  <si>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</si>
  <si>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</si>
  <si>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</si>
  <si>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</si>
  <si>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</si>
  <si>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</si>
  <si>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</si>
  <si>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</si>
  <si>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</si>
  <si>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</si>
  <si>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</si>
  <si>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</si>
  <si>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</si>
  <si>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</si>
  <si>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</si>
  <si>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</si>
  <si>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</si>
  <si>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</si>
  <si>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</si>
  <si>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</si>
  <si>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</si>
  <si>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</si>
  <si>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</si>
  <si>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</si>
  <si>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</si>
  <si>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</si>
  <si>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</si>
  <si>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</si>
  <si>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</si>
  <si>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</si>
  <si>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</si>
  <si>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</si>
  <si>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</si>
  <si>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</si>
  <si>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</si>
  <si>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</si>
  <si>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</si>
  <si>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</si>
  <si>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</si>
  <si>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</si>
  <si>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</si>
  <si>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</si>
  <si>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</si>
  <si>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</si>
  <si>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</si>
  <si>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</si>
  <si>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</si>
  <si>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</si>
  <si>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</si>
  <si>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</si>
  <si>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</si>
  <si>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</si>
  <si>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</si>
  <si>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</si>
  <si>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</si>
  <si>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</si>
  <si>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</si>
  <si>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</si>
  <si>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</si>
  <si>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</si>
  <si>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</si>
  <si>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</si>
  <si>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</si>
  <si>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</si>
  <si>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</si>
  <si>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</si>
  <si>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</si>
  <si>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</si>
  <si>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</si>
  <si>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</si>
  <si>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</si>
  <si>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</si>
  <si>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</si>
  <si>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</si>
  <si>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</si>
  <si>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</si>
  <si>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</si>
  <si>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</si>
  <si>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</si>
  <si>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</si>
  <si>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</si>
  <si>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</si>
  <si>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</si>
  <si>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</si>
  <si>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</si>
  <si>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</si>
  <si>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</si>
  <si>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</si>
  <si>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</si>
  <si>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</si>
  <si>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</si>
  <si>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</si>
  <si>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</si>
  <si>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</si>
  <si>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</si>
  <si>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</si>
  <si>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</si>
  <si>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</si>
  <si>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</si>
  <si>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</si>
  <si>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</si>
  <si>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</si>
  <si>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</si>
  <si>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</si>
  <si>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</si>
  <si>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</si>
  <si>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</si>
  <si>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</si>
  <si>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</si>
  <si>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</si>
  <si>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</si>
  <si>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</si>
  <si>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</si>
  <si>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</si>
  <si>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</si>
  <si>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</si>
  <si>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</si>
  <si>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</si>
  <si>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</si>
  <si>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</si>
  <si>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</si>
  <si>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</si>
  <si>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</si>
  <si>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</si>
  <si>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</si>
  <si>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</si>
  <si>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</si>
  <si>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</si>
  <si>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</si>
  <si>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</si>
  <si>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</si>
  <si>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</si>
  <si>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</si>
  <si>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</si>
  <si>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</si>
  <si>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</si>
  <si>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</si>
  <si>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</si>
  <si>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</si>
  <si>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</si>
  <si>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</si>
  <si>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</si>
  <si>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</si>
  <si>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</si>
  <si>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</si>
  <si>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</si>
  <si>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</si>
  <si>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</si>
  <si>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</si>
  <si>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</si>
  <si>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</si>
  <si>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</si>
  <si>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</si>
  <si>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</si>
  <si>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</si>
  <si>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</si>
  <si>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</si>
  <si>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</si>
  <si>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</si>
  <si>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</si>
  <si>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</si>
  <si>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</si>
  <si>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</si>
  <si>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</si>
  <si>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</si>
  <si>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</si>
  <si>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</si>
  <si>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</si>
  <si>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</si>
  <si>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</si>
  <si>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</si>
  <si>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</si>
  <si>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</si>
  <si>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</si>
  <si>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</si>
  <si>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</si>
  <si>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</si>
  <si>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</si>
  <si>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</si>
  <si>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</si>
  <si>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</si>
  <si>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</si>
  <si>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</si>
  <si>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</si>
  <si>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</si>
  <si>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</si>
  <si>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</si>
  <si>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</si>
  <si>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</si>
  <si>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</si>
  <si>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</si>
  <si>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</si>
  <si>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</si>
  <si>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</si>
  <si>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</si>
  <si>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</si>
  <si>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</si>
  <si>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</si>
  <si>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</si>
  <si>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</si>
  <si>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</si>
  <si>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</si>
  <si>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</si>
  <si>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</si>
  <si>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</si>
  <si>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</si>
  <si>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</si>
  <si>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</si>
  <si>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</si>
  <si>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</si>
  <si>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</si>
  <si>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</si>
  <si>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</si>
  <si>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</si>
  <si>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</si>
  <si>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</si>
  <si>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</si>
  <si>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</si>
  <si>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</si>
  <si>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</si>
  <si>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</si>
  <si>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</si>
  <si>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</si>
  <si>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</si>
  <si>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</si>
  <si>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</si>
  <si>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</si>
  <si>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</si>
  <si>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</si>
  <si>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</si>
  <si>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</si>
  <si>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</si>
  <si>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</si>
  <si>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</si>
  <si>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</si>
  <si>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</si>
  <si>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</si>
  <si>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</si>
  <si>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</si>
  <si>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</si>
  <si>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</si>
  <si>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</si>
  <si>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</si>
  <si>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</si>
  <si>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</si>
  <si>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</si>
  <si>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</si>
  <si>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</si>
  <si>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</si>
  <si>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</si>
  <si>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</si>
  <si>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</si>
  <si>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</si>
  <si>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</si>
  <si>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</si>
  <si>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</si>
  <si>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</si>
  <si>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</si>
  <si>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</si>
  <si>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</si>
  <si>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</si>
  <si>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</si>
  <si>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</si>
  <si>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</si>
  <si>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</si>
  <si>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</si>
  <si>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</si>
  <si>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</si>
  <si>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</si>
  <si>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</si>
  <si>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</si>
  <si>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</si>
  <si>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</si>
  <si>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</si>
  <si>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</si>
  <si>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</si>
  <si>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</si>
  <si>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</si>
  <si>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</si>
  <si>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</si>
  <si>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</si>
  <si>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</si>
  <si>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</si>
  <si>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</si>
  <si>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</si>
  <si>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</si>
  <si>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</si>
  <si>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</si>
  <si>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</si>
  <si>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</si>
  <si>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</si>
  <si>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</si>
  <si>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</si>
  <si>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</si>
  <si>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</si>
  <si>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</si>
  <si>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</si>
  <si>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</si>
  <si>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</si>
  <si>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</si>
  <si>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</si>
  <si>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</si>
  <si>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</si>
  <si>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</si>
  <si>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</si>
  <si>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</si>
  <si>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</si>
  <si>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</si>
  <si>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</si>
  <si>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</si>
  <si>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</si>
  <si>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</si>
  <si>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</si>
  <si>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</si>
  <si>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</si>
  <si>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</si>
  <si>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</si>
  <si>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</si>
  <si>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</si>
  <si>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</si>
  <si>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</si>
  <si>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</si>
  <si>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</si>
  <si>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</si>
  <si>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</si>
  <si>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</si>
  <si>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</si>
  <si>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</si>
  <si>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</si>
  <si>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</si>
  <si>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</si>
  <si>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</si>
  <si>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</si>
  <si>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</si>
  <si>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</si>
  <si>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</si>
  <si>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</si>
  <si>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</si>
  <si>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</si>
  <si>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</si>
  <si>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</si>
  <si>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</si>
  <si>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</si>
  <si>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</si>
  <si>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</si>
  <si>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</si>
  <si>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</si>
  <si>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</si>
  <si>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</si>
  <si>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</si>
  <si>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</si>
  <si>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</si>
  <si>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</si>
  <si>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</si>
  <si>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</si>
  <si>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</si>
  <si>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</si>
  <si>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</si>
  <si>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</si>
  <si>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</si>
  <si>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</si>
  <si>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</si>
  <si>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</si>
  <si>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</si>
  <si>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</si>
  <si>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</si>
  <si>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</si>
  <si>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</si>
  <si>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</si>
  <si>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</si>
  <si>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</si>
  <si>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</si>
  <si>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</si>
  <si>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</si>
  <si>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</si>
  <si>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</si>
  <si>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</si>
  <si>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</si>
  <si>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</si>
  <si>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</si>
  <si>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</si>
  <si>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</si>
  <si>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</si>
  <si>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</si>
  <si>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</si>
  <si>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</si>
  <si>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</si>
  <si>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</si>
  <si>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</si>
  <si>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</si>
  <si>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</si>
  <si>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</si>
  <si>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</si>
  <si>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</si>
  <si>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</si>
  <si>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</si>
  <si>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</si>
  <si>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</si>
  <si>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</si>
  <si>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</si>
  <si>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</si>
  <si>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</si>
  <si>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</si>
  <si>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</si>
  <si>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</si>
  <si>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</si>
  <si>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</si>
  <si>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</si>
  <si>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</si>
  <si>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</si>
  <si>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</si>
  <si>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</si>
  <si>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</si>
  <si>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</si>
  <si>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</si>
  <si>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</si>
  <si>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</si>
  <si>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</si>
  <si>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</si>
  <si>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</si>
  <si>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</si>
  <si>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</si>
  <si>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</si>
  <si>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</si>
  <si>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</si>
  <si>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</si>
  <si>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</si>
  <si>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</si>
  <si>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</si>
  <si>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</si>
  <si>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</si>
  <si>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</si>
  <si>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</si>
  <si>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</si>
  <si>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</si>
  <si>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</si>
  <si>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</si>
  <si>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</si>
  <si>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</si>
  <si>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</si>
  <si>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</si>
  <si>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</si>
  <si>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</si>
  <si>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</si>
  <si>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</si>
  <si>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</si>
  <si>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</si>
  <si>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</si>
  <si>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</si>
  <si>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</si>
  <si>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</si>
  <si>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</si>
  <si>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</si>
  <si>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</si>
  <si>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</si>
  <si>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</si>
  <si>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</si>
  <si>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</si>
  <si>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</si>
  <si>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</si>
  <si>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</si>
  <si>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</si>
  <si>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</si>
  <si>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</si>
  <si>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</si>
  <si>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</si>
  <si>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</si>
  <si>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</si>
  <si>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</si>
  <si>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</si>
  <si>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</si>
  <si>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</si>
  <si>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</si>
  <si>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</si>
  <si>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</si>
  <si>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</si>
  <si>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</si>
  <si>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</si>
  <si>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</si>
  <si>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</si>
  <si>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</si>
  <si>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</si>
  <si>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</si>
  <si>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</si>
  <si>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</si>
  <si>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</si>
  <si>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</si>
  <si>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</si>
  <si>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</si>
  <si>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</si>
  <si>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</si>
  <si>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</si>
  <si>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</si>
  <si>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</si>
  <si>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</si>
  <si>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</si>
  <si>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</si>
  <si>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</si>
  <si>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</si>
  <si>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</si>
  <si>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</si>
  <si>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</si>
  <si>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</si>
  <si>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</si>
  <si>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</si>
  <si>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</si>
  <si>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</si>
  <si>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</si>
  <si>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</si>
  <si>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</si>
  <si>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</si>
  <si>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</si>
  <si>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</si>
  <si>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</si>
  <si>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</si>
  <si>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</si>
  <si>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</si>
  <si>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</si>
  <si>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</si>
  <si>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</si>
  <si>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</si>
  <si>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</si>
  <si>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</si>
  <si>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</si>
  <si>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</si>
  <si>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</si>
  <si>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</si>
  <si>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</si>
  <si>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</si>
  <si>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</si>
  <si>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</si>
  <si>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</si>
  <si>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</si>
  <si>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</si>
  <si>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</si>
  <si>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</si>
  <si>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</si>
  <si>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</si>
  <si>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</si>
  <si>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</si>
  <si>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</si>
  <si>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</si>
  <si>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</si>
  <si>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</si>
  <si>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</si>
  <si>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</si>
  <si>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</si>
  <si>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</si>
  <si>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</si>
  <si>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</si>
  <si>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</si>
  <si>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</si>
  <si>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</si>
  <si>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</si>
  <si>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</si>
  <si>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</si>
  <si>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</si>
  <si>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</si>
  <si>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</si>
  <si>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</si>
  <si>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</si>
  <si>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</si>
  <si>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</si>
  <si>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</si>
  <si>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</si>
  <si>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</si>
  <si>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</si>
  <si>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</si>
  <si>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</si>
  <si>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</si>
  <si>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</si>
  <si>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</si>
  <si>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</si>
  <si>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</si>
  <si>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</si>
  <si>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</si>
  <si>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</si>
  <si>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</si>
  <si>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</si>
  <si>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</si>
  <si>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</si>
  <si>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</si>
  <si>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</si>
  <si>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</si>
  <si>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</si>
  <si>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</si>
  <si>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</si>
  <si>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</si>
  <si>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</si>
  <si>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</si>
  <si>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</si>
  <si>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</si>
  <si>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</si>
  <si>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</si>
  <si>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</si>
  <si>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</si>
  <si>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</si>
  <si>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</si>
  <si>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</si>
  <si>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</si>
  <si>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</si>
  <si>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</si>
  <si>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</si>
  <si>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</si>
  <si>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</si>
  <si>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</si>
  <si>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</si>
  <si>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</si>
  <si>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</si>
  <si>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</si>
  <si>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</si>
  <si>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</si>
  <si>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</si>
  <si>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</si>
  <si>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</si>
  <si>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</si>
  <si>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</si>
  <si>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</si>
  <si>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</si>
  <si>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</si>
  <si>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</si>
  <si>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</si>
  <si>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</si>
  <si>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</si>
  <si>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</si>
  <si>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</si>
  <si>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</si>
  <si>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</si>
  <si>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</si>
  <si>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</si>
  <si>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</si>
  <si>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</si>
  <si>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</si>
  <si>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</si>
  <si>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</si>
  <si>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</si>
  <si>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</si>
  <si>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</si>
  <si>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</si>
  <si>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</si>
  <si>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</si>
  <si>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</si>
  <si>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</si>
  <si>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</si>
  <si>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</si>
  <si>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</si>
  <si>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</si>
  <si>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</si>
  <si>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</si>
  <si>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</si>
  <si>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</si>
  <si>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</si>
  <si>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</si>
  <si>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</si>
  <si>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</si>
  <si>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</si>
  <si>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</si>
  <si>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</si>
  <si>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</si>
  <si>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</si>
  <si>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</si>
  <si>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</si>
  <si>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</si>
  <si>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</si>
  <si>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</si>
  <si>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</si>
  <si>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</si>
  <si>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</si>
  <si>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</si>
  <si>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</si>
  <si>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</si>
  <si>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</si>
  <si>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</si>
  <si>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</si>
  <si>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</si>
  <si>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</si>
  <si>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</si>
  <si>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</si>
  <si>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</si>
  <si>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</si>
  <si>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</si>
  <si>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</si>
  <si>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</si>
  <si>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</si>
  <si>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</si>
  <si>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</si>
  <si>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</si>
  <si>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</si>
  <si>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</si>
  <si>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</si>
  <si>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</si>
  <si>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</si>
  <si>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</si>
  <si>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</si>
  <si>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</si>
  <si>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</si>
  <si>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</si>
  <si>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</si>
  <si>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</si>
  <si>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</si>
  <si>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</si>
  <si>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</si>
  <si>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</si>
  <si>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</si>
  <si>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</si>
  <si>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</si>
  <si>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</si>
  <si>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</si>
  <si>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</si>
  <si>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</si>
  <si>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</si>
  <si>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</si>
  <si>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</si>
  <si>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</si>
  <si>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</si>
  <si>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</si>
  <si>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</si>
  <si>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</si>
  <si>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</si>
  <si>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</si>
  <si>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</si>
  <si>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</si>
  <si>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</si>
  <si>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</si>
  <si>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</si>
  <si>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</si>
  <si>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</si>
  <si>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</si>
  <si>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</si>
  <si>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</si>
  <si>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</si>
  <si>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</si>
  <si>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</si>
  <si>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</si>
  <si>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</si>
  <si>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</si>
  <si>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</si>
  <si>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</si>
  <si>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</si>
  <si>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</si>
  <si>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</si>
  <si>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</si>
  <si>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</si>
  <si>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</si>
  <si>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</si>
  <si>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</si>
  <si>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</si>
  <si>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</si>
  <si>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</si>
  <si>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</si>
  <si>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</si>
  <si>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</si>
  <si>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</si>
  <si>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</si>
  <si>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</si>
  <si>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</si>
  <si>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</si>
  <si>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</si>
  <si>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</si>
  <si>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</si>
  <si>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</si>
  <si>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</si>
  <si>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</si>
  <si>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</si>
  <si>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</si>
  <si>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</si>
  <si>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</si>
  <si>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</si>
  <si>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</si>
  <si>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</si>
  <si>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</si>
  <si>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</si>
  <si>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</si>
  <si>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</si>
  <si>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</si>
  <si>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</si>
  <si>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</si>
  <si>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</si>
  <si>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</si>
  <si>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</si>
  <si>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</si>
  <si>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</si>
  <si>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</si>
  <si>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</si>
  <si>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</si>
  <si>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</si>
  <si>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</si>
  <si>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</si>
  <si>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</si>
  <si>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</si>
  <si>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</si>
  <si>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</si>
  <si>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</si>
  <si>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</si>
  <si>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</si>
  <si>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</si>
  <si>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</si>
  <si>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</si>
  <si>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</si>
  <si>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</si>
  <si>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</si>
  <si>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</si>
  <si>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</si>
  <si>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</si>
  <si>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</si>
  <si>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</si>
  <si>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</si>
  <si>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</si>
  <si>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</si>
  <si>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</si>
  <si>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</si>
  <si>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</si>
  <si>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</si>
  <si>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</si>
  <si>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</si>
  <si>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</si>
  <si>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</si>
  <si>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</si>
  <si>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</si>
  <si>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</si>
  <si>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</si>
  <si>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</si>
  <si>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</si>
  <si>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</si>
  <si>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</si>
  <si>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</si>
  <si>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</si>
  <si>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</si>
  <si>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</si>
  <si>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</si>
  <si>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</si>
  <si>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</si>
  <si>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</si>
  <si>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</si>
  <si>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</si>
  <si>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</si>
  <si>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</si>
  <si>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</si>
  <si>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</si>
  <si>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</si>
  <si>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</si>
  <si>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</si>
  <si>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</si>
  <si>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</si>
  <si>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</si>
  <si>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</si>
  <si>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</si>
  <si>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</si>
  <si>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</si>
  <si>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</si>
  <si>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</si>
  <si>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</si>
  <si>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</si>
  <si>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</si>
  <si>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</si>
  <si>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</si>
  <si>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</si>
  <si>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</si>
  <si>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</si>
  <si>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</si>
  <si>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</si>
  <si>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</si>
  <si>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</si>
  <si>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</si>
  <si>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</si>
  <si>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</si>
  <si>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</si>
  <si>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</si>
  <si>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</si>
  <si>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</si>
  <si>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</si>
  <si>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</si>
  <si>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</si>
  <si>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</si>
  <si>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</si>
  <si>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</si>
  <si>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</si>
  <si>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</si>
  <si>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</si>
  <si>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</si>
  <si>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</si>
  <si>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</si>
  <si>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</si>
  <si>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</si>
  <si>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</si>
  <si>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</si>
  <si>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</si>
  <si>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</si>
  <si>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</si>
  <si>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</si>
  <si>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</si>
  <si>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</si>
  <si>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</si>
  <si>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</si>
  <si>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</si>
  <si>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</si>
  <si>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</si>
  <si>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</si>
  <si>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</si>
  <si>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</si>
  <si>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</si>
  <si>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</si>
  <si>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</si>
  <si>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</si>
  <si>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</si>
  <si>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</si>
  <si>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</si>
  <si>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</si>
  <si>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</si>
  <si>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</si>
  <si>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</si>
  <si>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</si>
  <si>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</si>
  <si>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</si>
  <si>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</si>
  <si>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</si>
  <si>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</si>
  <si>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</si>
  <si>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</si>
  <si>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</si>
  <si>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</si>
  <si>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</si>
  <si>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</si>
  <si>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</si>
  <si>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</si>
  <si>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</si>
  <si>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</si>
  <si>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</si>
  <si>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</si>
  <si>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</si>
  <si>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</si>
  <si>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</si>
  <si>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</si>
  <si>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</si>
  <si>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</si>
  <si>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</si>
  <si>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</si>
  <si>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</si>
  <si>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</si>
  <si>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</si>
  <si>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</si>
  <si>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</si>
  <si>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</si>
  <si>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</si>
  <si>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</si>
  <si>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</si>
  <si>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</si>
  <si>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</si>
  <si>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</si>
  <si>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</si>
  <si>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</si>
  <si>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</si>
  <si>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</si>
  <si>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</si>
  <si>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</si>
  <si>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</si>
  <si>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</si>
  <si>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</si>
  <si>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</si>
  <si>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</si>
  <si>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</si>
  <si>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</si>
  <si>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</si>
  <si>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</si>
  <si>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</si>
  <si>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</si>
  <si>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</si>
  <si>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</si>
  <si>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</si>
  <si>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</si>
  <si>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</si>
  <si>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</si>
  <si>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</si>
  <si>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</si>
  <si>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</si>
  <si>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</si>
  <si>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</si>
  <si>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</si>
  <si>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</si>
  <si>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</si>
  <si>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</si>
  <si>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</si>
  <si>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</si>
  <si>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</si>
  <si>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</si>
  <si>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</si>
  <si>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</si>
  <si>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</si>
  <si>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</si>
  <si>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</si>
  <si>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</si>
  <si>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</si>
  <si>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</si>
  <si>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</si>
  <si>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</si>
  <si>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</si>
  <si>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</si>
  <si>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</si>
  <si>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</si>
  <si>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</si>
  <si>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</si>
  <si>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</si>
  <si>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</si>
  <si>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</si>
  <si>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</si>
  <si>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</si>
  <si>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</si>
  <si>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</si>
  <si>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</si>
  <si>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</si>
  <si>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</si>
  <si>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</si>
  <si>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</si>
  <si>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</si>
  <si>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</si>
  <si>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</si>
  <si>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</si>
  <si>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</si>
  <si>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</si>
  <si>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</si>
  <si>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</si>
  <si>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</si>
  <si>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</si>
  <si>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</si>
  <si>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</si>
  <si>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</si>
  <si>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</si>
  <si>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</si>
  <si>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</si>
  <si>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</si>
  <si>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</si>
  <si>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</si>
  <si>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</si>
  <si>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</si>
  <si>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</si>
  <si>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</si>
  <si>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</si>
  <si>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</si>
  <si>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</si>
  <si>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</si>
  <si>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</si>
  <si>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</si>
  <si>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</si>
  <si>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</si>
  <si>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</si>
  <si>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</si>
  <si>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</si>
  <si>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</si>
  <si>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</si>
  <si>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</si>
  <si>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</si>
  <si>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</si>
  <si>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</si>
  <si>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</si>
  <si>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</si>
  <si>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</si>
  <si>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</si>
  <si>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</si>
  <si>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</si>
  <si>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</si>
  <si>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</si>
  <si>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</si>
  <si>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</si>
  <si>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</si>
  <si>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</si>
  <si>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</si>
  <si>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</si>
  <si>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</si>
  <si>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</si>
  <si>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</si>
  <si>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</si>
  <si>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</si>
  <si>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</si>
  <si>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</si>
  <si>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</si>
  <si>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</si>
  <si>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</si>
  <si>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</si>
  <si>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</si>
  <si>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</si>
  <si>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</si>
  <si>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</si>
  <si>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</si>
  <si>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</si>
  <si>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</si>
  <si>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</si>
  <si>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</si>
  <si>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</si>
  <si>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</si>
  <si>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</si>
  <si>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</si>
  <si>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</si>
  <si>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</si>
  <si>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</si>
  <si>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</si>
  <si>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</si>
  <si>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</si>
  <si>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</si>
  <si>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</si>
  <si>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</si>
  <si>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</si>
  <si>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</si>
  <si>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</si>
  <si>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</si>
  <si>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</si>
  <si>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</si>
  <si>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</si>
  <si>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</si>
  <si>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</si>
  <si>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</si>
  <si>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</si>
  <si>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</si>
  <si>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</si>
  <si>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</si>
  <si>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</si>
  <si>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</si>
  <si>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</si>
  <si>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</si>
  <si>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</si>
  <si>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</si>
  <si>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</si>
  <si>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</si>
  <si>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</si>
  <si>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</si>
  <si>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</si>
  <si>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</si>
  <si>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</si>
  <si>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</si>
  <si>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</si>
  <si>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</si>
  <si>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</si>
  <si>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</si>
  <si>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</si>
  <si>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</si>
  <si>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</si>
  <si>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</si>
  <si>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</si>
  <si>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</si>
  <si>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</si>
  <si>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</si>
  <si>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</si>
  <si>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</si>
  <si>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</si>
  <si>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</si>
  <si>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</si>
  <si>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</si>
  <si>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</si>
  <si>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</si>
  <si>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</si>
  <si>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</si>
  <si>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</si>
  <si>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</si>
  <si>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</si>
  <si>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</si>
  <si>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</si>
  <si>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</si>
  <si>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</si>
  <si>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</si>
  <si>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</si>
  <si>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</si>
  <si>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</si>
  <si>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</si>
  <si>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</si>
  <si>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</si>
  <si>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</si>
  <si>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</si>
  <si>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</si>
  <si>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</si>
  <si>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</si>
  <si>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</si>
  <si>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</si>
  <si>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</si>
  <si>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</si>
  <si>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</si>
  <si>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</si>
  <si>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</si>
  <si>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</si>
  <si>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</si>
  <si>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</si>
  <si>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</si>
  <si>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</si>
  <si>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</si>
  <si>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</si>
  <si>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</si>
  <si>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</si>
  <si>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</si>
  <si>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</si>
  <si>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</si>
  <si>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</si>
  <si>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</si>
  <si>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</si>
  <si>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</si>
  <si>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</si>
  <si>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</si>
  <si>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</si>
  <si>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</si>
  <si>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</si>
  <si>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</si>
  <si>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</si>
  <si>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</si>
  <si>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</si>
  <si>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</si>
  <si>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</si>
  <si>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</si>
  <si>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</si>
  <si>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</si>
  <si>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</si>
  <si>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</si>
  <si>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</si>
  <si>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</si>
  <si>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</si>
  <si>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</si>
  <si>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</si>
  <si>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</si>
  <si>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</si>
  <si>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</si>
  <si>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</si>
  <si>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</si>
  <si>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</si>
  <si>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</si>
  <si>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</si>
  <si>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</si>
  <si>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</si>
  <si>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</si>
  <si>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</si>
  <si>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</si>
  <si>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</si>
  <si>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</si>
  <si>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</si>
  <si>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</si>
  <si>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</si>
  <si>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</si>
  <si>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</si>
  <si>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</si>
  <si>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</si>
  <si>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</si>
  <si>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</si>
  <si>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</si>
  <si>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</si>
  <si>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</si>
  <si>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</si>
  <si>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</si>
  <si>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</si>
  <si>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</si>
  <si>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</si>
  <si>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</si>
  <si>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</si>
  <si>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</si>
  <si>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</si>
  <si>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</si>
  <si>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</si>
  <si>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</si>
  <si>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</si>
  <si>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</si>
  <si>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</si>
  <si>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</si>
  <si>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</si>
  <si>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</si>
  <si>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</si>
  <si>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</si>
  <si>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</si>
  <si>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</si>
  <si>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</si>
  <si>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</si>
  <si>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</si>
  <si>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</si>
  <si>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</si>
  <si>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</si>
  <si>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</si>
  <si>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</si>
  <si>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</si>
  <si>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</si>
  <si>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</si>
  <si>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</si>
  <si>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</si>
  <si>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</si>
  <si>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</si>
  <si>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</si>
  <si>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</si>
  <si>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</si>
  <si>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</si>
  <si>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</si>
  <si>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</si>
  <si>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</si>
  <si>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</si>
  <si>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</si>
  <si>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</si>
  <si>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</si>
  <si>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</si>
  <si>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</si>
  <si>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</si>
  <si>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</si>
  <si>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</si>
  <si>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</si>
  <si>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</si>
  <si>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</si>
  <si>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</si>
  <si>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</si>
  <si>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</si>
  <si>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</si>
  <si>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</si>
  <si>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</si>
  <si>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</si>
  <si>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</si>
  <si>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</si>
  <si>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</si>
  <si>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</si>
  <si>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</si>
  <si>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</si>
  <si>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</si>
  <si>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</si>
  <si>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</si>
  <si>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</si>
  <si>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</si>
  <si>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</si>
  <si>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</si>
  <si>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</si>
  <si>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</si>
  <si>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</si>
  <si>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</si>
  <si>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</si>
  <si>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</si>
  <si>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</si>
  <si>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</si>
  <si>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</si>
  <si>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</si>
  <si>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</si>
  <si>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</si>
  <si>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</si>
  <si>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</si>
  <si>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</si>
  <si>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</si>
  <si>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</si>
  <si>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</si>
  <si>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</si>
  <si>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</si>
  <si>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</si>
  <si>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</si>
  <si>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</si>
  <si>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</si>
  <si>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</si>
  <si>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</si>
  <si>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</si>
  <si>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</si>
  <si>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</si>
  <si>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</si>
  <si>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</si>
  <si>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</si>
  <si>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</si>
  <si>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</si>
  <si>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</si>
  <si>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</si>
  <si>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</si>
  <si>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</si>
  <si>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</si>
  <si>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</si>
  <si>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</si>
  <si>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</si>
  <si>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</si>
  <si>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</si>
  <si>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</si>
  <si>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</si>
  <si>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</si>
  <si>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</si>
  <si>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</si>
  <si>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</si>
  <si>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</si>
  <si>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</si>
  <si>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</si>
  <si>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</si>
  <si>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</si>
  <si>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</si>
  <si>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</si>
  <si>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</si>
  <si>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</si>
  <si>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</si>
  <si>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</si>
  <si>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</si>
  <si>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</si>
  <si>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</si>
  <si>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</si>
  <si>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</si>
  <si>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</si>
  <si>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</si>
  <si>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</si>
  <si>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</si>
  <si>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</si>
  <si>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</si>
  <si>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</si>
  <si>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</si>
  <si>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</si>
  <si>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</si>
  <si>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</si>
  <si>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</si>
  <si>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</si>
  <si>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</si>
  <si>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</si>
  <si>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</si>
  <si>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</si>
  <si>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</si>
  <si>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</si>
  <si>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</si>
  <si>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</si>
  <si>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</si>
  <si>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</si>
  <si>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</si>
  <si>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</si>
  <si>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</si>
  <si>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</si>
  <si>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</si>
  <si>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</si>
  <si>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</si>
  <si>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</si>
  <si>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</si>
  <si>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</si>
  <si>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</si>
  <si>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</si>
  <si>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</si>
  <si>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</si>
  <si>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</si>
  <si>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</si>
  <si>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</si>
  <si>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</si>
  <si>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</si>
  <si>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</si>
  <si>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</si>
  <si>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</si>
  <si>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</si>
  <si>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</si>
  <si>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</si>
  <si>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</si>
  <si>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</si>
  <si>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</si>
  <si>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</si>
  <si>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</si>
  <si>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</si>
  <si>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</si>
  <si>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</si>
  <si>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</si>
  <si>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</si>
  <si>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</si>
  <si>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</si>
  <si>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</si>
  <si>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</si>
  <si>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</si>
  <si>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</si>
  <si>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</si>
  <si>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</si>
  <si>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</si>
  <si>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</si>
  <si>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</si>
  <si>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</si>
  <si>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</si>
  <si>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</si>
  <si>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</si>
  <si>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</si>
  <si>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</si>
  <si>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</si>
  <si>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</si>
  <si>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</si>
  <si>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</si>
  <si>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</si>
  <si>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</si>
  <si>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</si>
  <si>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</si>
  <si>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</si>
  <si>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</si>
  <si>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</si>
  <si>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</si>
  <si>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</si>
  <si>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</si>
  <si>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</si>
  <si>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</si>
  <si>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</si>
  <si>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</si>
  <si>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</si>
  <si>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</si>
  <si>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</si>
  <si>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</si>
  <si>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</si>
  <si>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</si>
  <si>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</si>
  <si>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</si>
  <si>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</si>
  <si>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</si>
  <si>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</si>
  <si>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</si>
  <si>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</si>
  <si>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</si>
  <si>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</si>
  <si>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</si>
  <si>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</si>
  <si>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</si>
  <si>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</si>
  <si>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</si>
  <si>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</si>
  <si>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</si>
  <si>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</si>
  <si>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</si>
  <si>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</si>
  <si>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</si>
  <si>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</si>
  <si>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</si>
  <si>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</si>
  <si>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</si>
  <si>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</si>
  <si>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</si>
  <si>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</si>
  <si>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</si>
  <si>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</si>
  <si>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</si>
  <si>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</si>
  <si>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</si>
  <si>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</si>
  <si>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</si>
  <si>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</si>
  <si>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</si>
  <si>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</si>
  <si>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</si>
  <si>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</si>
  <si>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</si>
  <si>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</si>
  <si>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</si>
  <si>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</si>
  <si>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</si>
  <si>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</si>
  <si>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</si>
  <si>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</si>
  <si>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</si>
  <si>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</si>
  <si>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</si>
  <si>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</si>
  <si>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</si>
  <si>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</si>
  <si>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</si>
  <si>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</si>
  <si>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</si>
  <si>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</si>
  <si>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</si>
  <si>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</si>
  <si>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</si>
  <si>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</si>
  <si>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</si>
  <si>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</si>
  <si>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</si>
  <si>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</si>
  <si>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</si>
  <si>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</si>
  <si>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</si>
  <si>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</si>
  <si>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</si>
  <si>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</si>
  <si>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</si>
  <si>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</si>
  <si>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</si>
  <si>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</si>
  <si>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</si>
  <si>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</si>
  <si>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</si>
  <si>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</si>
  <si>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</si>
  <si>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</si>
  <si>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</si>
  <si>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</si>
  <si>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</si>
  <si>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</si>
  <si>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</si>
  <si>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</si>
  <si>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</si>
  <si>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</si>
  <si>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</si>
  <si>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</si>
  <si>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</si>
  <si>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</si>
  <si>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</si>
  <si>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</si>
  <si>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</si>
  <si>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</si>
  <si>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</si>
  <si>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</si>
  <si>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</si>
  <si>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</si>
  <si>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</si>
  <si>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</si>
  <si>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</si>
  <si>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</si>
  <si>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</si>
  <si>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</si>
  <si>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</si>
  <si>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</si>
  <si>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</si>
  <si>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</si>
  <si>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</si>
  <si>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</si>
  <si>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</si>
  <si>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</si>
  <si>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</si>
  <si>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</si>
  <si>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</si>
  <si>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</si>
  <si>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</si>
  <si>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</si>
  <si>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</si>
  <si>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</si>
  <si>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</si>
  <si>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</si>
  <si>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</si>
  <si>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</si>
  <si>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</si>
  <si>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</si>
  <si>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</si>
  <si>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</si>
  <si>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</si>
  <si>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</si>
  <si>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</si>
  <si>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</si>
  <si>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</si>
  <si>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</si>
  <si>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</si>
  <si>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</si>
  <si>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</si>
  <si>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</si>
  <si>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</si>
  <si>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</si>
  <si>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</si>
  <si>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</si>
  <si>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</si>
  <si>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</si>
  <si>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</si>
  <si>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</si>
  <si>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</si>
  <si>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</si>
  <si>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</si>
  <si>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</si>
  <si>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</si>
  <si>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</si>
  <si>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</si>
  <si>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</si>
  <si>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</si>
  <si>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</si>
  <si>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</si>
  <si>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</si>
  <si>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</si>
  <si>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</si>
  <si>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</si>
  <si>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</si>
  <si>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</si>
  <si>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</si>
  <si>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</si>
  <si>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</si>
  <si>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</si>
  <si>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</si>
  <si>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</si>
  <si>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</si>
  <si>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</si>
  <si>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</si>
  <si>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</si>
  <si>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</si>
  <si>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</si>
  <si>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</si>
  <si>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</si>
  <si>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</si>
  <si>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</si>
  <si>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</si>
  <si>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</si>
  <si>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</si>
  <si>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</si>
  <si>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</si>
  <si>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</si>
  <si>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</si>
  <si>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</si>
  <si>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</si>
  <si>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</si>
  <si>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</si>
  <si>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</si>
  <si>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</si>
  <si>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</si>
  <si>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</si>
  <si>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</si>
  <si>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</si>
  <si>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</si>
  <si>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</si>
  <si>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</si>
  <si>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</si>
  <si>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</si>
  <si>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</si>
  <si>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</si>
  <si>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</si>
  <si>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</si>
  <si>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</si>
  <si>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</si>
  <si>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</si>
  <si>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</si>
  <si>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</si>
  <si>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</si>
  <si>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</si>
  <si>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</si>
  <si>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</si>
  <si>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</si>
  <si>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</si>
  <si>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</si>
  <si>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</si>
  <si>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</si>
  <si>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</si>
  <si>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</si>
  <si>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</si>
  <si>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</si>
  <si>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</si>
  <si>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</si>
  <si>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</si>
  <si>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</si>
  <si>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</si>
  <si>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</si>
  <si>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</si>
  <si>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</si>
  <si>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</si>
  <si>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</si>
  <si>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</si>
  <si>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</si>
  <si>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</si>
  <si>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</si>
  <si>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</si>
  <si>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</si>
  <si>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</si>
  <si>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</si>
  <si>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</si>
  <si>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</si>
  <si>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</si>
  <si>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</si>
  <si>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</si>
  <si>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</si>
  <si>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</si>
  <si>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</si>
  <si>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</si>
  <si>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</si>
  <si>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</si>
  <si>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</si>
  <si>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</si>
  <si>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</si>
  <si>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</si>
  <si>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</si>
  <si>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</si>
  <si>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</si>
  <si>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</si>
  <si>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</si>
  <si>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</si>
  <si>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</si>
  <si>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</si>
  <si>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</si>
  <si>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</si>
  <si>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</si>
  <si>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</si>
  <si>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</si>
  <si>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</si>
  <si>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</si>
  <si>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</si>
  <si>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</si>
  <si>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</si>
  <si>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</si>
  <si>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</si>
  <si>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</si>
  <si>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</si>
  <si>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</si>
  <si>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</si>
  <si>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</si>
  <si>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</si>
  <si>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</si>
  <si>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</si>
  <si>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</si>
  <si>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</si>
  <si>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</si>
  <si>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</si>
  <si>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</si>
  <si>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</si>
  <si>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</si>
  <si>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</si>
  <si>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</si>
  <si>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</si>
  <si>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</si>
  <si>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</si>
  <si>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</si>
  <si>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</si>
  <si>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</si>
  <si>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</si>
  <si>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</si>
  <si>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</si>
  <si>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</si>
  <si>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</si>
  <si>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</si>
  <si>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</si>
  <si>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</si>
  <si>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</si>
  <si>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</si>
  <si>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</si>
  <si>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</si>
  <si>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</si>
  <si>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</si>
  <si>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</si>
  <si>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</si>
  <si>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</si>
  <si>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</si>
  <si>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</si>
  <si>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</si>
  <si>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</si>
  <si>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</si>
  <si>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</si>
  <si>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</si>
  <si>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</si>
  <si>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</si>
  <si>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</si>
  <si>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</si>
  <si>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</si>
  <si>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</si>
  <si>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</si>
  <si>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</si>
  <si>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</si>
  <si>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</si>
  <si>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</si>
  <si>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</si>
  <si>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</si>
  <si>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</si>
  <si>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</si>
  <si>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</si>
  <si>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</si>
  <si>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</si>
  <si>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</si>
  <si>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</si>
  <si>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</si>
  <si>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</si>
  <si>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</si>
  <si>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</si>
  <si>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</si>
  <si>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</si>
  <si>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</si>
  <si>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</si>
  <si>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</si>
  <si>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</si>
  <si>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</si>
  <si>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</si>
  <si>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</si>
  <si>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</si>
  <si>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</si>
  <si>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</si>
  <si>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</si>
  <si>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</si>
  <si>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</si>
  <si>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</si>
  <si>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</si>
  <si>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</si>
  <si>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</si>
  <si>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</si>
  <si>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</si>
  <si>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</si>
  <si>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</si>
  <si>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</si>
  <si>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</si>
  <si>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</si>
  <si>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</si>
  <si>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</si>
  <si>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</si>
  <si>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</si>
  <si>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</si>
  <si>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</si>
  <si>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</si>
  <si>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</si>
  <si>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</si>
  <si>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</si>
  <si>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</si>
  <si>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</si>
  <si>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</si>
  <si>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</si>
  <si>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</si>
  <si>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</si>
  <si>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</si>
  <si>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</si>
  <si>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</si>
  <si>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</si>
  <si>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</si>
  <si>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</si>
  <si>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</si>
  <si>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</si>
  <si>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</si>
  <si>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</si>
  <si>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</si>
  <si>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</si>
  <si>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</si>
  <si>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</si>
  <si>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</si>
  <si>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</si>
  <si>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</si>
  <si>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</si>
  <si>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</si>
  <si>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</si>
  <si>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</si>
  <si>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</si>
  <si>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</si>
  <si>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</si>
  <si>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</si>
  <si>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</si>
  <si>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</si>
  <si>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</si>
  <si>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</si>
  <si>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</si>
  <si>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</si>
  <si>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</si>
  <si>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</si>
  <si>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</si>
  <si>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</si>
  <si>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</si>
  <si>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</si>
  <si>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</si>
  <si>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</si>
  <si>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</si>
  <si>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</si>
  <si>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</si>
  <si>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</si>
  <si>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</si>
  <si>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</si>
  <si>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</si>
  <si>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</si>
  <si>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</si>
  <si>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</si>
  <si>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</si>
  <si>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</si>
  <si>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</si>
  <si>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</si>
  <si>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</si>
  <si>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</si>
  <si>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</si>
  <si>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</si>
  <si>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</si>
  <si>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</si>
  <si>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</si>
  <si>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</si>
  <si>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</si>
  <si>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</si>
  <si>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</si>
  <si>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</si>
  <si>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</si>
  <si>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</si>
  <si>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</si>
  <si>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</si>
  <si>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</si>
  <si>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</si>
  <si>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</si>
  <si>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</si>
  <si>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</si>
  <si>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</si>
  <si>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</si>
  <si>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</si>
  <si>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</si>
  <si>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</si>
  <si>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</si>
  <si>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</si>
  <si>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</si>
  <si>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</si>
  <si>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</si>
  <si>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</si>
  <si>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</si>
  <si>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</si>
  <si>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</si>
  <si>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</si>
  <si>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</si>
  <si>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</si>
  <si>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</si>
  <si>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</si>
  <si>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</si>
  <si>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</si>
  <si>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</si>
  <si>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</si>
  <si>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</si>
  <si>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</si>
  <si>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</si>
  <si>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</si>
  <si>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</si>
  <si>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</si>
  <si>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</si>
  <si>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</si>
  <si>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</si>
  <si>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</si>
  <si>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</si>
  <si>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</si>
  <si>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</si>
  <si>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</si>
  <si>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</si>
  <si>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</si>
  <si>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</si>
  <si>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</si>
  <si>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</si>
  <si>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</si>
  <si>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</si>
  <si>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</si>
  <si>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</si>
  <si>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</si>
  <si>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</si>
  <si>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</si>
  <si>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</si>
  <si>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</si>
  <si>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</si>
  <si>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</si>
  <si>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</si>
  <si>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</si>
  <si>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</si>
  <si>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</si>
  <si>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</si>
  <si>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</si>
  <si>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</si>
  <si>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</si>
  <si>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</si>
  <si>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</si>
  <si>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</si>
  <si>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</si>
  <si>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</si>
  <si>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</si>
  <si>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</si>
  <si>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</si>
  <si>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</si>
  <si>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</si>
  <si>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</si>
  <si>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</si>
  <si>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</si>
  <si>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</si>
  <si>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</si>
  <si>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</si>
  <si>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</si>
  <si>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</si>
  <si>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</si>
  <si>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</si>
  <si>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</si>
  <si>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</si>
  <si>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</si>
  <si>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</si>
  <si>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</si>
  <si>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</si>
  <si>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</si>
  <si>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</si>
  <si>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</si>
  <si>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</si>
  <si>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</si>
  <si>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</si>
  <si>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</si>
  <si>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</si>
  <si>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</si>
  <si>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</si>
  <si>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</si>
  <si>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</si>
  <si>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</si>
  <si>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</si>
  <si>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</si>
  <si>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</si>
  <si>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</si>
  <si>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</si>
  <si>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</si>
  <si>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</si>
  <si>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</si>
  <si>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</si>
  <si>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</si>
  <si>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</si>
  <si>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</si>
  <si>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</si>
  <si>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</si>
  <si>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</si>
  <si>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</si>
  <si>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</si>
  <si>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</si>
  <si>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</si>
  <si>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</si>
  <si>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</si>
  <si>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</si>
  <si>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</si>
  <si>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</si>
  <si>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</si>
  <si>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</si>
  <si>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</si>
  <si>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</si>
  <si>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</si>
  <si>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</si>
  <si>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</si>
  <si>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</si>
  <si>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</si>
  <si>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</si>
  <si>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</si>
  <si>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</si>
  <si>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</si>
  <si>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</si>
  <si>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</si>
  <si>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</si>
  <si>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</si>
  <si>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</si>
  <si>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</si>
  <si>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</si>
  <si>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</si>
  <si>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</si>
  <si>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</si>
  <si>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</si>
  <si>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</si>
  <si>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</si>
  <si>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</si>
  <si>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</si>
  <si>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</si>
  <si>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</si>
  <si>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</si>
  <si>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</si>
  <si>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</si>
  <si>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</si>
  <si>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</si>
  <si>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</si>
  <si>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</si>
  <si>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</si>
  <si>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</si>
  <si>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</si>
  <si>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</si>
  <si>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</si>
  <si>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</si>
  <si>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</si>
  <si>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</si>
  <si>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</si>
  <si>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</si>
  <si>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</si>
  <si>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</si>
  <si>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</si>
  <si>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</si>
  <si>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</si>
  <si>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</si>
  <si>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</si>
  <si>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</si>
  <si>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</si>
  <si>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</si>
  <si>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</si>
  <si>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</si>
  <si>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</si>
  <si>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</si>
  <si>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</si>
  <si>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</si>
  <si>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</si>
  <si>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</si>
  <si>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</si>
  <si>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</si>
  <si>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</si>
  <si>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</si>
  <si>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</si>
  <si>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</si>
  <si>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</si>
  <si>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</si>
  <si>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</si>
  <si>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</si>
  <si>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</si>
  <si>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</si>
  <si>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</si>
  <si>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</si>
  <si>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</si>
  <si>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</si>
  <si>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</si>
  <si>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</si>
  <si>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</si>
  <si>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</si>
  <si>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</si>
  <si>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</si>
  <si>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</si>
  <si>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</si>
  <si>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</si>
  <si>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</si>
  <si>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</si>
  <si>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</si>
  <si>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</si>
  <si>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</si>
  <si>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</si>
  <si>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</si>
  <si>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</si>
  <si>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</si>
  <si>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</si>
  <si>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</si>
  <si>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</si>
  <si>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</si>
  <si>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</si>
  <si>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</si>
  <si>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</si>
  <si>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</si>
  <si>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</si>
  <si>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</si>
  <si>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</si>
  <si>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</si>
  <si>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</si>
  <si>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</si>
  <si>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</si>
  <si>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</si>
  <si>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</si>
  <si>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</si>
  <si>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</si>
  <si>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</si>
  <si>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</si>
  <si>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</si>
  <si>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</si>
  <si>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</si>
  <si>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</si>
  <si>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</si>
  <si>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</si>
  <si>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</si>
  <si>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</si>
  <si>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</si>
  <si>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</si>
  <si>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</si>
  <si>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</si>
  <si>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</si>
  <si>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</si>
  <si>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</si>
  <si>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</si>
  <si>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</si>
  <si>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</si>
  <si>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</si>
  <si>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</si>
  <si>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</si>
  <si>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</si>
  <si>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</si>
  <si>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</si>
  <si>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</si>
  <si>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</si>
  <si>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</si>
  <si>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</si>
  <si>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</si>
  <si>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</si>
  <si>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</si>
  <si>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</si>
  <si>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</si>
  <si>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</si>
  <si>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</si>
  <si>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</si>
  <si>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</si>
  <si>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</si>
  <si>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</si>
  <si>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</si>
  <si>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</si>
  <si>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</si>
  <si>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</si>
  <si>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</si>
  <si>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</si>
  <si>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</si>
  <si>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</si>
  <si>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</si>
  <si>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</si>
  <si>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</si>
  <si>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</si>
  <si>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</si>
  <si>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</si>
  <si>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</si>
  <si>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</si>
  <si>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</si>
  <si>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</si>
  <si>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</si>
  <si>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</si>
  <si>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</si>
  <si>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</si>
  <si>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</si>
  <si>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</si>
  <si>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</si>
  <si>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</si>
  <si>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</si>
  <si>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</si>
  <si>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</si>
  <si>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</si>
  <si>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</si>
  <si>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</si>
  <si>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</si>
  <si>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</si>
  <si>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</si>
  <si>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</si>
  <si>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</si>
  <si>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</si>
  <si>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</si>
  <si>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</si>
  <si>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</si>
  <si>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</si>
  <si>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</si>
  <si>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</si>
  <si>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</si>
  <si>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</si>
  <si>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</si>
  <si>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</si>
  <si>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</si>
  <si>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</si>
  <si>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</si>
  <si>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</si>
  <si>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</si>
  <si>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</si>
  <si>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</si>
  <si>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</si>
  <si>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</si>
  <si>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</si>
  <si>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</si>
  <si>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</si>
  <si>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</si>
  <si>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</si>
  <si>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</si>
  <si>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</si>
  <si>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</si>
  <si>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</si>
  <si>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</si>
  <si>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</si>
  <si>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</si>
  <si>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</si>
  <si>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</si>
  <si>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</si>
  <si>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</si>
  <si>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</si>
  <si>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</si>
  <si>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</si>
  <si>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</si>
  <si>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</si>
  <si>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</si>
  <si>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</si>
  <si>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</si>
  <si>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</si>
  <si>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</si>
  <si>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</si>
  <si>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</si>
  <si>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</si>
  <si>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</si>
  <si>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</si>
  <si>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</si>
  <si>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</si>
  <si>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</si>
  <si>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</si>
  <si>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</si>
  <si>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</si>
  <si>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</si>
  <si>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</si>
  <si>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</si>
  <si>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</si>
  <si>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</si>
  <si>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</si>
  <si>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</si>
  <si>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</si>
  <si>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</si>
  <si>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</si>
  <si>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</si>
  <si>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</si>
  <si>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</si>
  <si>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</si>
  <si>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</si>
  <si>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</si>
  <si>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</si>
  <si>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</si>
  <si>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</si>
  <si>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</si>
  <si>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</si>
  <si>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</si>
  <si>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</si>
  <si>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</si>
  <si>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</si>
  <si>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</si>
  <si>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</si>
  <si>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</si>
  <si>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</si>
  <si>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</si>
  <si>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</si>
  <si>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</si>
  <si>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</si>
  <si>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</si>
  <si>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</si>
  <si>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</si>
  <si>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</si>
  <si>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</si>
  <si>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</si>
  <si>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</si>
  <si>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</si>
  <si>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</si>
  <si>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</si>
  <si>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</si>
  <si>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</si>
  <si>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</si>
  <si>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</si>
  <si>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</si>
  <si>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</si>
  <si>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</si>
  <si>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</si>
  <si>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</si>
  <si>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</si>
  <si>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</si>
  <si>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</si>
  <si>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</si>
  <si>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</si>
  <si>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</si>
  <si>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</si>
  <si>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</si>
  <si>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</si>
  <si>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</si>
  <si>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</si>
  <si>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</si>
  <si>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</si>
  <si>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</si>
  <si>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</si>
  <si>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</si>
  <si>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</si>
  <si>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</si>
  <si>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</si>
  <si>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</si>
  <si>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</si>
  <si>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</si>
  <si>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</si>
  <si>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</si>
  <si>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</si>
  <si>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</si>
  <si>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</si>
  <si>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</si>
  <si>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</si>
  <si>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</si>
  <si>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</si>
  <si>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</si>
  <si>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</si>
  <si>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</si>
  <si>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</si>
  <si>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</si>
  <si>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</si>
  <si>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</si>
  <si>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</si>
  <si>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</si>
  <si>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</si>
  <si>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</si>
  <si>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</si>
  <si>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</si>
  <si>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</si>
  <si>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</si>
  <si>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</si>
  <si>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</si>
  <si>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</si>
  <si>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</si>
  <si>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</si>
  <si>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</si>
  <si>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</si>
  <si>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</si>
  <si>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</si>
  <si>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</si>
  <si>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</si>
  <si>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</si>
  <si>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</si>
  <si>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</si>
  <si>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</si>
  <si>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</si>
  <si>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</si>
  <si>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</si>
  <si>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</si>
  <si>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</si>
  <si>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</si>
  <si>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</si>
  <si>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</si>
  <si>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</si>
  <si>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</si>
  <si>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</si>
  <si>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</si>
  <si>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</si>
  <si>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</si>
  <si>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</si>
  <si>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</si>
  <si>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</si>
  <si>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</si>
  <si>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</si>
  <si>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</si>
  <si>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</si>
  <si>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</si>
  <si>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</si>
  <si>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</si>
  <si>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</si>
  <si>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</si>
  <si>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</si>
  <si>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</si>
  <si>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</si>
  <si>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</si>
  <si>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</si>
  <si>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</si>
  <si>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</si>
  <si>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</si>
  <si>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</si>
  <si>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</si>
  <si>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</si>
  <si>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</si>
  <si>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</si>
  <si>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</si>
  <si>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</si>
  <si>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</si>
  <si>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</si>
  <si>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</si>
  <si>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</si>
  <si>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</si>
  <si>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</si>
  <si>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</si>
  <si>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</si>
  <si>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</si>
  <si>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</si>
  <si>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</si>
  <si>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</si>
  <si>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</si>
  <si>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</si>
  <si>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</si>
  <si>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</si>
  <si>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</si>
  <si>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</si>
  <si>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</si>
  <si>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</si>
  <si>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</si>
  <si>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</si>
  <si>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</si>
  <si>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</si>
  <si>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</si>
  <si>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</si>
  <si>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</si>
  <si>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</si>
  <si>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</si>
  <si>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</si>
  <si>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</si>
  <si>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</si>
  <si>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</si>
  <si>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</si>
  <si>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</si>
  <si>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</si>
  <si>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</si>
  <si>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</si>
  <si>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</si>
  <si>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</si>
  <si>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</si>
  <si>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</si>
  <si>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</si>
  <si>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</si>
  <si>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</si>
  <si>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</si>
  <si>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</si>
  <si>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</si>
  <si>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</si>
  <si>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</si>
  <si>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</si>
  <si>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</si>
  <si>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</si>
  <si>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</si>
  <si>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</si>
  <si>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</si>
  <si>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</si>
  <si>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</si>
  <si>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</si>
  <si>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</si>
  <si>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</si>
  <si>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</si>
  <si>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</si>
  <si>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</si>
  <si>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</si>
  <si>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</si>
  <si>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</si>
  <si>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</si>
  <si>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</si>
  <si>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</si>
  <si>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</si>
  <si>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</si>
  <si>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</si>
  <si>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</si>
  <si>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</si>
  <si>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</si>
  <si>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</si>
  <si>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</si>
  <si>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</si>
  <si>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</si>
  <si>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</si>
  <si>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</si>
  <si>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</si>
  <si>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</si>
  <si>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</si>
  <si>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</si>
  <si>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</si>
  <si>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</si>
  <si>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</si>
  <si>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</si>
  <si>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</si>
  <si>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</si>
  <si>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</si>
  <si>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</si>
  <si>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</si>
  <si>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</si>
  <si>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</si>
  <si>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</si>
  <si>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</si>
  <si>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</si>
  <si>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</si>
  <si>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</si>
  <si>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</si>
  <si>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</si>
  <si>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</si>
  <si>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</si>
  <si>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</si>
  <si>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</si>
  <si>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</si>
  <si>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</si>
  <si>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</si>
  <si>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</si>
  <si>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</si>
  <si>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</si>
  <si>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</si>
  <si>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</si>
  <si>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</si>
  <si>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</si>
  <si>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</si>
  <si>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</si>
  <si>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</si>
  <si>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</si>
  <si>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</si>
  <si>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</si>
  <si>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</si>
  <si>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</si>
  <si>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</si>
  <si>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</si>
  <si>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</si>
  <si>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</si>
  <si>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</si>
  <si>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</si>
  <si>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</si>
  <si>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</si>
  <si>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</si>
  <si>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</si>
  <si>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</si>
  <si>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</si>
  <si>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</si>
  <si>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</si>
  <si>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</si>
  <si>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</si>
  <si>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</si>
  <si>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</si>
  <si>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</si>
  <si>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</si>
  <si>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</si>
  <si>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</si>
  <si>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</si>
  <si>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</si>
  <si>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</si>
  <si>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</si>
  <si>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</si>
  <si>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</si>
  <si>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</si>
  <si>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</si>
  <si>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</si>
  <si>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</si>
  <si>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</si>
  <si>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</si>
  <si>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</si>
  <si>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</si>
  <si>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</si>
  <si>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</si>
  <si>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</si>
  <si>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</si>
  <si>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</si>
  <si>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</si>
  <si>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</si>
  <si>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</si>
  <si>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</si>
  <si>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</si>
  <si>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</si>
  <si>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</si>
  <si>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</si>
  <si>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</si>
  <si>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</si>
  <si>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</si>
  <si>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</si>
  <si>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</si>
  <si>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</si>
  <si>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</si>
  <si>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</si>
  <si>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</si>
  <si>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</si>
  <si>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</si>
  <si>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</si>
  <si>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</si>
  <si>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</si>
  <si>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</si>
  <si>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</si>
  <si>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</si>
  <si>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</si>
  <si>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</si>
  <si>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</si>
  <si>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</si>
  <si>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</si>
  <si>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</si>
  <si>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</si>
  <si>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</si>
  <si>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</si>
  <si>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</si>
  <si>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</si>
  <si>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</si>
  <si>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</si>
  <si>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</si>
  <si>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</si>
  <si>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</si>
  <si>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</si>
  <si>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</si>
  <si>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</si>
  <si>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</si>
  <si>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</si>
  <si>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</si>
  <si>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</si>
  <si>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</si>
  <si>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</si>
  <si>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</si>
  <si>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</si>
  <si>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</si>
  <si>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</si>
  <si>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</si>
  <si>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</si>
  <si>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</si>
  <si>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</si>
  <si>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</si>
  <si>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</si>
  <si>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</si>
  <si>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</si>
  <si>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</si>
  <si>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</si>
  <si>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</si>
  <si>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</si>
  <si>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</si>
  <si>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</si>
  <si>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</si>
  <si>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</si>
  <si>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</si>
  <si>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</si>
  <si>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</si>
  <si>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</si>
  <si>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</si>
  <si>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</si>
  <si>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</si>
  <si>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</si>
  <si>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</si>
  <si>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</si>
  <si>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</si>
  <si>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</si>
  <si>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</si>
  <si>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</si>
  <si>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</si>
  <si>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</si>
  <si>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</si>
  <si>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</si>
  <si>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</si>
  <si>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</si>
  <si>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</si>
  <si>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</si>
  <si>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</si>
  <si>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</si>
  <si>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</si>
  <si>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</si>
  <si>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</si>
  <si>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</si>
  <si>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</si>
  <si>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</si>
  <si>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</si>
  <si>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</si>
  <si>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</si>
  <si>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</si>
  <si>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</si>
  <si>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</si>
  <si>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</si>
  <si>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</si>
  <si>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</si>
  <si>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</si>
  <si>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</si>
  <si>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</si>
  <si>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</si>
  <si>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</si>
  <si>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</si>
  <si>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</si>
  <si>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</si>
  <si>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</si>
  <si>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</si>
  <si>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</si>
  <si>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</si>
  <si>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</si>
  <si>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</si>
  <si>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</si>
  <si>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</si>
  <si>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</si>
  <si>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</si>
  <si>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</si>
  <si>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</si>
  <si>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</si>
  <si>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</si>
  <si>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</si>
  <si>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</si>
  <si>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</si>
  <si>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</si>
  <si>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</si>
  <si>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</si>
  <si>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</si>
  <si>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</si>
  <si>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</si>
  <si>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</si>
  <si>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</si>
  <si>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</si>
  <si>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</si>
  <si>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</si>
  <si>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</si>
  <si>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</si>
  <si>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</si>
  <si>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</si>
  <si>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</si>
  <si>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</si>
  <si>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</si>
  <si>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</si>
  <si>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</si>
  <si>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</si>
  <si>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</si>
  <si>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</si>
  <si>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</si>
  <si>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</si>
  <si>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</si>
  <si>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</si>
  <si>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</si>
  <si>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</si>
  <si>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</si>
  <si>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</si>
  <si>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</si>
  <si>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</si>
  <si>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</si>
  <si>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</si>
  <si>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</si>
  <si>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</si>
  <si>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</si>
  <si>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</si>
  <si>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</si>
  <si>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</si>
  <si>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</si>
  <si>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</si>
  <si>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</si>
  <si>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</si>
  <si>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</si>
  <si>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</si>
  <si>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</si>
  <si>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</si>
  <si>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</si>
  <si>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</si>
  <si>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</si>
  <si>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</si>
  <si>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</si>
  <si>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</si>
  <si>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</si>
  <si>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</si>
  <si>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</si>
  <si>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</si>
  <si>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</si>
  <si>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</si>
  <si>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</si>
  <si>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</si>
  <si>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</si>
  <si>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</si>
  <si>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</si>
  <si>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</si>
  <si>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</si>
  <si>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</si>
  <si>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</si>
  <si>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</si>
  <si>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</si>
  <si>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</si>
  <si>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</si>
  <si>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</si>
  <si>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</si>
  <si>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</si>
  <si>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</si>
  <si>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</si>
  <si>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</si>
  <si>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</si>
  <si>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</si>
  <si>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</si>
  <si>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</si>
  <si>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</si>
  <si>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</si>
  <si>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</si>
  <si>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</si>
  <si>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</si>
  <si>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</si>
  <si>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</si>
  <si>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</si>
  <si>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</si>
  <si>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</si>
  <si>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</si>
  <si>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</si>
  <si>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</si>
  <si>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</si>
  <si>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</si>
  <si>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</si>
  <si>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</si>
  <si>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</si>
  <si>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</si>
  <si>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</si>
  <si>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</si>
  <si>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</si>
  <si>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</si>
  <si>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</si>
  <si>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</si>
  <si>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</si>
  <si>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</si>
  <si>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</si>
  <si>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</si>
  <si>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</si>
  <si>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</si>
  <si>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</si>
  <si>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</si>
  <si>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</si>
  <si>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</si>
  <si>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</si>
  <si>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</si>
  <si>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</si>
  <si>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</si>
  <si>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</si>
  <si>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</si>
  <si>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</si>
  <si>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</si>
  <si>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</si>
  <si>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</si>
  <si>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</si>
  <si>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</si>
  <si>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</si>
  <si>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</si>
  <si>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</si>
  <si>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</si>
  <si>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</si>
  <si>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</si>
  <si>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</si>
  <si>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</si>
  <si>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</si>
  <si>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</si>
  <si>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</si>
  <si>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</si>
  <si>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</si>
  <si>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</si>
  <si>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</si>
  <si>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</si>
  <si>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</si>
  <si>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</si>
  <si>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</si>
  <si>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</si>
  <si>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</si>
  <si>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</si>
  <si>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</si>
  <si>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</si>
  <si>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</si>
  <si>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</si>
  <si>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</si>
  <si>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</si>
  <si>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</si>
  <si>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</si>
  <si>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</si>
  <si>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</si>
  <si>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</si>
  <si>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</si>
  <si>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</si>
  <si>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</si>
  <si>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</si>
  <si>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</si>
  <si>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</si>
  <si>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</si>
  <si>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</si>
  <si>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</si>
  <si>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</si>
  <si>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</si>
  <si>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</si>
  <si>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</si>
  <si>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</si>
  <si>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</si>
  <si>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</si>
  <si>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</si>
  <si>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</si>
  <si>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</si>
  <si>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</si>
  <si>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</si>
  <si>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</si>
  <si>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</si>
  <si>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</si>
  <si>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</si>
  <si>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</si>
  <si>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</si>
  <si>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</si>
  <si>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</si>
  <si>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</si>
  <si>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</si>
  <si>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</si>
  <si>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</si>
  <si>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</si>
  <si>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</si>
  <si>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</si>
  <si>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</si>
  <si>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</si>
  <si>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</si>
  <si>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</si>
  <si>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</si>
  <si>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</si>
  <si>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</si>
  <si>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</si>
  <si>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</si>
  <si>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</si>
  <si>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</si>
  <si>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</si>
  <si>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</si>
  <si>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</si>
  <si>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</si>
  <si>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</si>
  <si>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</si>
  <si>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</si>
  <si>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</si>
  <si>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</si>
  <si>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</si>
  <si>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</si>
  <si>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</si>
  <si>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</si>
  <si>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</si>
  <si>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</si>
  <si>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</si>
  <si>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</si>
  <si>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</si>
  <si>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</si>
  <si>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</si>
  <si>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</si>
  <si>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</si>
  <si>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</si>
  <si>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</si>
  <si>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</si>
  <si>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</si>
  <si>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</si>
  <si>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</si>
  <si>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</si>
  <si>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</si>
  <si>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</si>
  <si>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</si>
  <si>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</si>
  <si>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</si>
  <si>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</si>
  <si>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</si>
  <si>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</si>
  <si>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</si>
  <si>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</si>
  <si>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</si>
  <si>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</si>
  <si>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</si>
  <si>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</si>
  <si>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</si>
  <si>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</si>
  <si>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</si>
  <si>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</si>
  <si>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</si>
  <si>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</si>
  <si>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</si>
  <si>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</si>
  <si>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</si>
  <si>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</si>
  <si>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</si>
  <si>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</si>
  <si>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</si>
  <si>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</si>
  <si>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</si>
  <si>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</si>
  <si>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</si>
  <si>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</si>
  <si>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</si>
  <si>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</si>
  <si>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</si>
  <si>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</si>
  <si>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</si>
  <si>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</si>
  <si>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</si>
  <si>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</si>
  <si>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</si>
  <si>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</si>
  <si>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</si>
  <si>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</si>
  <si>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</si>
  <si>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</si>
  <si>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</si>
  <si>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</si>
  <si>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</si>
  <si>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</si>
  <si>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</si>
  <si>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</si>
  <si>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</si>
  <si>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</si>
  <si>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</si>
  <si>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</si>
  <si>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</si>
  <si>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</si>
  <si>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</si>
  <si>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</si>
  <si>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</si>
  <si>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</si>
  <si>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</si>
  <si>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</si>
  <si>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</si>
  <si>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</si>
  <si>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</si>
  <si>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</si>
  <si>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</si>
  <si>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</si>
  <si>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</si>
  <si>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</si>
  <si>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</si>
  <si>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</si>
  <si>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</si>
  <si>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</si>
  <si>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</si>
  <si>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</si>
  <si>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</si>
  <si>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</si>
  <si>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</si>
  <si>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</si>
  <si>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</si>
  <si>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</si>
  <si>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</si>
  <si>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</si>
  <si>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</si>
  <si>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</si>
  <si>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</si>
  <si>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</si>
  <si>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</si>
  <si>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</si>
  <si>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</si>
  <si>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</si>
  <si>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</si>
  <si>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</si>
  <si>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</si>
  <si>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</si>
  <si>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</si>
  <si>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</si>
  <si>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</si>
  <si>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</si>
  <si>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</si>
  <si>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</si>
  <si>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</si>
  <si>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</si>
  <si>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</si>
  <si>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</si>
  <si>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</si>
  <si>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</si>
  <si>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</si>
  <si>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</si>
  <si>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</si>
  <si>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</si>
  <si>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</si>
  <si>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</si>
  <si>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</si>
  <si>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</si>
  <si>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</si>
  <si>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</si>
  <si>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</si>
  <si>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</si>
  <si>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</si>
  <si>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</si>
  <si>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</si>
  <si>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</si>
  <si>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</si>
  <si>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</si>
  <si>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</si>
  <si>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</si>
  <si>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</si>
  <si>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</si>
  <si>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</si>
  <si>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</si>
  <si>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</si>
  <si>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</si>
  <si>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</si>
  <si>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</si>
  <si>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</si>
  <si>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</si>
  <si>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</si>
  <si>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</si>
  <si>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</si>
  <si>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</si>
  <si>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</si>
  <si>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</si>
  <si>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</si>
  <si>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</si>
  <si>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</si>
  <si>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</si>
  <si>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</si>
  <si>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</si>
  <si>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</si>
  <si>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</si>
  <si>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</si>
  <si>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</si>
  <si>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</si>
  <si>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</si>
  <si>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</si>
  <si>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</si>
  <si>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</si>
  <si>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</si>
  <si>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</si>
  <si>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</si>
  <si>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</si>
  <si>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</si>
  <si>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</si>
  <si>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</si>
  <si>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</si>
  <si>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</si>
  <si>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</si>
  <si>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</si>
  <si>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</si>
  <si>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</si>
  <si>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</si>
  <si>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</si>
  <si>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</si>
  <si>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</si>
  <si>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</si>
  <si>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</si>
  <si>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</si>
  <si>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</si>
  <si>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</si>
  <si>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</si>
  <si>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</si>
  <si>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</si>
  <si>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</si>
  <si>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</si>
  <si>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</si>
  <si>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</si>
  <si>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</si>
  <si>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</si>
  <si>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</si>
  <si>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</si>
  <si>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</si>
  <si>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</si>
  <si>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</si>
  <si>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</si>
  <si>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</si>
  <si>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</si>
  <si>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</si>
  <si>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</si>
  <si>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</si>
  <si>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</si>
  <si>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</si>
  <si>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</si>
  <si>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</si>
  <si>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</si>
  <si>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</si>
  <si>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</si>
  <si>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</si>
  <si>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</si>
  <si>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</si>
  <si>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</si>
  <si>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</si>
  <si>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</si>
  <si>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</si>
  <si>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</si>
  <si>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</si>
  <si>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</si>
  <si>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</si>
  <si>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</si>
  <si>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</si>
  <si>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</si>
  <si>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</si>
  <si>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</si>
  <si>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</si>
  <si>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</si>
  <si>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</si>
  <si>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</si>
  <si>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</si>
  <si>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</si>
  <si>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</si>
  <si>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</si>
  <si>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</si>
  <si>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</si>
  <si>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</si>
  <si>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</si>
  <si>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</si>
  <si>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</si>
  <si>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</si>
  <si>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</si>
  <si>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</si>
  <si>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</si>
  <si>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</si>
  <si>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</si>
  <si>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</si>
  <si>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</si>
  <si>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</si>
  <si>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</si>
  <si>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</si>
  <si>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</si>
  <si>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</si>
  <si>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</si>
  <si>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</si>
  <si>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</si>
  <si>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</si>
  <si>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</si>
  <si>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</si>
  <si>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</si>
  <si>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</si>
  <si>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</si>
  <si>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</si>
  <si>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</si>
  <si>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</si>
  <si>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</si>
  <si>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</si>
  <si>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</si>
  <si>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</si>
  <si>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</si>
  <si>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</si>
  <si>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</si>
  <si>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</si>
  <si>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</si>
  <si>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</si>
  <si>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</si>
  <si>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</si>
  <si>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</si>
  <si>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</si>
  <si>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</si>
  <si>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</si>
  <si>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</si>
  <si>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</si>
  <si>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</si>
  <si>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</si>
  <si>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</si>
  <si>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</si>
  <si>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</si>
  <si>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</si>
  <si>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</si>
  <si>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</si>
  <si>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</si>
  <si>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</si>
  <si>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</si>
  <si>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</si>
  <si>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</si>
  <si>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</si>
  <si>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</si>
  <si>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</si>
  <si>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</si>
  <si>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</si>
  <si>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</si>
  <si>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</si>
  <si>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</si>
  <si>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</si>
  <si>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</si>
  <si>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</si>
  <si>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</si>
  <si>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</si>
  <si>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</si>
  <si>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</si>
  <si>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</si>
  <si>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</si>
  <si>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</si>
  <si>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</si>
  <si>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</si>
  <si>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</si>
  <si>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</si>
  <si>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</si>
  <si>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</si>
  <si>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</si>
  <si>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</si>
  <si>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</si>
  <si>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</si>
  <si>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</si>
  <si>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</si>
  <si>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</si>
  <si>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</si>
  <si>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</si>
  <si>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</si>
  <si>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</si>
  <si>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</si>
  <si>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</si>
  <si>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</si>
  <si>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</si>
  <si>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</si>
  <si>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</si>
  <si>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</si>
  <si>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</si>
  <si>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</si>
  <si>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</si>
  <si>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</si>
  <si>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</si>
  <si>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</si>
  <si>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</si>
  <si>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</si>
  <si>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</si>
  <si>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</si>
  <si>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</si>
  <si>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</si>
  <si>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</si>
  <si>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</si>
  <si>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</si>
  <si>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</si>
  <si>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</si>
  <si>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</si>
  <si>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</si>
  <si>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</si>
  <si>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</si>
  <si>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</si>
  <si>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</si>
  <si>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</si>
  <si>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</si>
  <si>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</si>
  <si>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</si>
  <si>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</si>
  <si>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</si>
  <si>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</si>
  <si>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</si>
  <si>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</si>
  <si>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</si>
  <si>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</si>
  <si>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</si>
  <si>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</si>
  <si>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</si>
  <si>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</si>
  <si>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</si>
  <si>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</si>
  <si>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</si>
  <si>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</si>
  <si>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</si>
  <si>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</si>
  <si>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</si>
  <si>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</si>
  <si>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</si>
  <si>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</si>
  <si>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</si>
  <si>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</si>
  <si>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</si>
  <si>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</si>
  <si>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</si>
  <si>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</si>
  <si>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</si>
  <si>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</si>
  <si>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</si>
  <si>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</si>
  <si>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</si>
  <si>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</si>
  <si>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</si>
  <si>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</si>
  <si>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</si>
  <si>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</si>
  <si>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</si>
  <si>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</si>
  <si>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</si>
  <si>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</si>
  <si>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</si>
  <si>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</si>
  <si>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</si>
  <si>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</si>
  <si>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</si>
  <si>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</si>
  <si>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</si>
  <si>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</si>
  <si>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</si>
  <si>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</si>
  <si>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</si>
  <si>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</si>
  <si>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</si>
  <si>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</si>
  <si>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</si>
  <si>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</si>
  <si>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</si>
  <si>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</si>
  <si>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</si>
  <si>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</si>
  <si>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</si>
  <si>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</si>
  <si>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</si>
  <si>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</si>
  <si>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</si>
  <si>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</si>
  <si>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</si>
  <si>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</si>
  <si>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</si>
  <si>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</si>
  <si>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</si>
  <si>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</si>
  <si>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</si>
  <si>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</si>
  <si>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</si>
  <si>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</si>
  <si>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</si>
  <si>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</si>
  <si>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</si>
  <si>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</si>
  <si>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</si>
  <si>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</si>
  <si>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</si>
  <si>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</si>
  <si>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</si>
  <si>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</si>
  <si>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</si>
  <si>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</si>
  <si>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</si>
  <si>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</si>
  <si>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</si>
  <si>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</si>
  <si>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</si>
  <si>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</si>
  <si>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</si>
  <si>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</si>
  <si>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</si>
  <si>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</si>
  <si>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</si>
  <si>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</si>
  <si>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</si>
  <si>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</si>
  <si>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</si>
  <si>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</si>
  <si>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</si>
  <si>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</si>
  <si>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</si>
  <si>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</si>
  <si>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</si>
  <si>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</si>
  <si>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</si>
  <si>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</si>
  <si>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</si>
  <si>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</si>
  <si>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</si>
  <si>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</si>
  <si>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</si>
  <si>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</si>
  <si>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</si>
  <si>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</si>
  <si>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</si>
  <si>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</si>
  <si>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</si>
  <si>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</si>
  <si>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</si>
  <si>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</si>
  <si>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</si>
  <si>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</si>
  <si>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</si>
  <si>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</si>
  <si>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</si>
  <si>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</si>
  <si>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</si>
  <si>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</si>
  <si>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</si>
  <si>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</si>
  <si>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</si>
  <si>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</si>
  <si>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</si>
  <si>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</si>
  <si>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</si>
  <si>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</si>
  <si>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</si>
  <si>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</si>
  <si>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</si>
  <si>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</si>
  <si>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</si>
  <si>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</si>
  <si>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</si>
  <si>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</si>
  <si>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</si>
  <si>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</si>
  <si>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</si>
  <si>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</si>
  <si>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</si>
  <si>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</si>
  <si>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</si>
  <si>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</si>
  <si>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</si>
  <si>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</si>
  <si>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</si>
  <si>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</si>
  <si>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</si>
  <si>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</si>
  <si>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</si>
  <si>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</si>
  <si>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</si>
  <si>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</si>
  <si>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</si>
  <si>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</si>
  <si>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</si>
  <si>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</si>
  <si>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</si>
  <si>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</si>
  <si>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</si>
  <si>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</si>
  <si>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</si>
  <si>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</si>
  <si>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</si>
  <si>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</si>
  <si>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</si>
  <si>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</si>
  <si>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</si>
  <si>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</si>
  <si>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</si>
  <si>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</si>
  <si>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</si>
  <si>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</si>
  <si>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</si>
  <si>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</si>
  <si>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</si>
  <si>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</si>
  <si>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</si>
  <si>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</si>
  <si>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</si>
  <si>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</si>
  <si>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</si>
  <si>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</si>
  <si>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</si>
  <si>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</si>
  <si>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</si>
  <si>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</si>
  <si>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</si>
  <si>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</si>
  <si>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</si>
  <si>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</si>
  <si>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</si>
  <si>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</si>
  <si>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</si>
  <si>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</si>
  <si>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</si>
  <si>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</si>
  <si>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</si>
  <si>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</si>
  <si>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</si>
  <si>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</si>
  <si>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</si>
  <si>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</si>
  <si>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</si>
  <si>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</si>
  <si>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</si>
  <si>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</si>
  <si>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</si>
  <si>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</si>
  <si>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</si>
  <si>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</si>
  <si>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</si>
  <si>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</si>
  <si>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</si>
  <si>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</si>
  <si>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</si>
  <si>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</si>
  <si>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</si>
  <si>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</si>
  <si>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</si>
  <si>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</si>
  <si>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</si>
  <si>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</si>
  <si>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</si>
  <si>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</si>
  <si>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</si>
  <si>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</si>
  <si>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</si>
  <si>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</si>
  <si>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</si>
  <si>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</si>
  <si>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</si>
  <si>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</si>
  <si>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</si>
  <si>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</si>
  <si>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</si>
  <si>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</si>
  <si>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</si>
  <si>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</si>
  <si>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</si>
  <si>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</si>
  <si>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</si>
  <si>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</si>
  <si>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</si>
  <si>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</si>
  <si>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</si>
  <si>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</si>
  <si>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</si>
  <si>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</si>
  <si>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</si>
  <si>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</si>
  <si>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</si>
  <si>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</si>
  <si>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</si>
  <si>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</si>
  <si>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</si>
  <si>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</si>
  <si>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</si>
  <si>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</si>
  <si>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</si>
  <si>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</si>
  <si>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</si>
  <si>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</si>
  <si>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</si>
  <si>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</si>
  <si>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</si>
  <si>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</si>
  <si>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</si>
  <si>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</si>
  <si>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</si>
  <si>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</si>
  <si>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</si>
  <si>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</si>
  <si>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</si>
  <si>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</si>
  <si>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</si>
  <si>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</si>
  <si>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</si>
  <si>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</si>
  <si>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</si>
  <si>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</si>
  <si>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</si>
  <si>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</si>
  <si>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</si>
  <si>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</si>
  <si>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</si>
  <si>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</si>
  <si>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</si>
  <si>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</si>
  <si>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</si>
  <si>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</si>
  <si>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</si>
  <si>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</si>
  <si>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</si>
  <si>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</si>
  <si>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</si>
  <si>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</si>
  <si>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</si>
  <si>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</si>
  <si>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</si>
  <si>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</si>
  <si>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</si>
  <si>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</si>
  <si>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</si>
  <si>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</si>
  <si>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</si>
  <si>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</si>
  <si>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</si>
  <si>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</si>
  <si>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</si>
  <si>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</si>
  <si>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</si>
  <si>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</si>
  <si>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</si>
  <si>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</si>
  <si>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</si>
  <si>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</si>
  <si>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</si>
  <si>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</si>
  <si>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</si>
  <si>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</si>
  <si>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</si>
  <si>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</si>
  <si>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</si>
  <si>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</si>
  <si>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</si>
  <si>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</si>
  <si>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</si>
  <si>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</si>
  <si>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</si>
  <si>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</si>
  <si>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</si>
  <si>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</si>
  <si>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</si>
  <si>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</si>
  <si>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</si>
  <si>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</si>
  <si>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</si>
  <si>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</si>
  <si>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</si>
  <si>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</si>
  <si>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</si>
  <si>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</si>
  <si>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</si>
  <si>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</si>
  <si>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</si>
  <si>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</si>
  <si>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</si>
  <si>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</si>
  <si>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</si>
  <si>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</si>
  <si>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</si>
  <si>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</si>
  <si>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</si>
  <si>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</si>
  <si>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</si>
  <si>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</si>
  <si>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</si>
  <si>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</si>
  <si>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</si>
  <si>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</si>
  <si>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</si>
  <si>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</si>
  <si>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</si>
  <si>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</si>
  <si>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</si>
  <si>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</si>
  <si>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</si>
  <si>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</si>
  <si>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</si>
  <si>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</si>
  <si>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</si>
  <si>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</si>
  <si>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</si>
  <si>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</si>
  <si>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</si>
  <si>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</si>
  <si>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</si>
  <si>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</si>
  <si>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</si>
  <si>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</si>
  <si>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</si>
  <si>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</si>
  <si>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</si>
  <si>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</si>
  <si>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</si>
  <si>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</si>
  <si>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</si>
  <si>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</si>
  <si>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</si>
  <si>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</si>
  <si>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</si>
  <si>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</si>
  <si>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</si>
  <si>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</si>
  <si>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</si>
  <si>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</si>
  <si>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</si>
  <si>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</si>
  <si>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</si>
  <si>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</si>
  <si>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</si>
  <si>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</si>
  <si>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</si>
  <si>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</si>
  <si>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</si>
  <si>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</si>
  <si>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</si>
  <si>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</si>
  <si>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</si>
  <si>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</si>
  <si>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</si>
  <si>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</si>
  <si>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</si>
  <si>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</si>
  <si>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</si>
  <si>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</si>
  <si>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</si>
  <si>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</si>
  <si>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</si>
  <si>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</si>
  <si>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</si>
  <si>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</si>
  <si>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</si>
  <si>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</si>
  <si>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</si>
  <si>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</si>
  <si>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</si>
  <si>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</si>
  <si>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</si>
  <si>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</si>
  <si>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</si>
  <si>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</si>
  <si>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</si>
  <si>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</si>
  <si>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</si>
  <si>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</si>
  <si>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</si>
  <si>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</si>
  <si>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</si>
  <si>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</si>
  <si>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</si>
  <si>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</si>
  <si>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</si>
  <si>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</si>
  <si>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</si>
  <si>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</si>
  <si>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</si>
  <si>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</si>
  <si>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</si>
  <si>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</si>
  <si>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</si>
  <si>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</si>
  <si>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</si>
  <si>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</si>
  <si>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</si>
  <si>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</si>
  <si>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</si>
  <si>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</si>
  <si>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</si>
  <si>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</si>
  <si>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</si>
  <si>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</si>
  <si>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</si>
  <si>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</si>
  <si>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</si>
  <si>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</si>
  <si>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</si>
  <si>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</si>
  <si>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</si>
  <si>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</si>
  <si>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</si>
  <si>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</si>
  <si>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</si>
  <si>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</si>
  <si>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</si>
  <si>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</si>
  <si>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</si>
  <si>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</si>
  <si>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</si>
  <si>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</si>
  <si>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</si>
  <si>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</si>
  <si>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</si>
  <si>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</si>
  <si>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</si>
  <si>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</si>
  <si>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</si>
  <si>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</si>
  <si>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</si>
  <si>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</si>
  <si>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</si>
  <si>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</si>
  <si>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</si>
  <si>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</si>
  <si>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</si>
  <si>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</si>
  <si>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</si>
  <si>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</si>
  <si>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</si>
  <si>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</si>
  <si>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</si>
  <si>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</si>
  <si>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</si>
  <si>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</si>
  <si>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</si>
  <si>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</si>
  <si>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</si>
  <si>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</si>
  <si>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</si>
  <si>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</si>
  <si>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</si>
  <si>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</si>
  <si>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</si>
  <si>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</si>
  <si>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</si>
  <si>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</si>
  <si>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</si>
  <si>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</si>
  <si>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</si>
  <si>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</si>
  <si>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</si>
  <si>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</si>
  <si>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</si>
  <si>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</si>
  <si>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</si>
  <si>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</si>
  <si>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</si>
  <si>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</si>
  <si>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</si>
  <si>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</si>
  <si>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</si>
  <si>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</si>
  <si>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</si>
  <si>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</si>
  <si>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</si>
  <si>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</si>
  <si>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</si>
  <si>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</si>
  <si>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</si>
  <si>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</si>
  <si>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</si>
  <si>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</si>
  <si>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</si>
  <si>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</si>
  <si>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</si>
  <si>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</si>
  <si>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</si>
  <si>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</si>
  <si>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</si>
  <si>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</si>
  <si>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</si>
  <si>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</si>
  <si>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</si>
  <si>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</si>
  <si>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</si>
  <si>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</si>
  <si>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</si>
  <si>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</si>
  <si>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</si>
  <si>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</si>
  <si>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</si>
  <si>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</si>
  <si>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</si>
  <si>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</si>
  <si>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</si>
  <si>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</si>
  <si>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</si>
  <si>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</si>
  <si>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</si>
  <si>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</si>
  <si>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</si>
  <si>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</si>
  <si>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</si>
  <si>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</si>
  <si>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</si>
  <si>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</si>
  <si>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</si>
  <si>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</si>
  <si>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</si>
  <si>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</si>
  <si>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</si>
  <si>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</si>
  <si>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</si>
  <si>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</si>
  <si>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</si>
  <si>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</si>
  <si>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</si>
  <si>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</si>
  <si>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</si>
  <si>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</si>
  <si>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</si>
  <si>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</si>
  <si>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</si>
  <si>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</si>
  <si>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</si>
  <si>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</si>
  <si>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</si>
  <si>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</si>
  <si>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</si>
  <si>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</si>
  <si>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</si>
  <si>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</si>
  <si>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</si>
  <si>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</si>
  <si>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</si>
  <si>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</si>
  <si>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</si>
  <si>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</si>
  <si>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</si>
  <si>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</si>
  <si>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</si>
  <si>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</si>
  <si>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</si>
  <si>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</si>
  <si>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</si>
  <si>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</si>
  <si>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</si>
  <si>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</si>
  <si>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</si>
  <si>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</si>
  <si>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</si>
  <si>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</si>
  <si>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</si>
  <si>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</si>
  <si>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</si>
  <si>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</si>
  <si>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</si>
  <si>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</si>
  <si>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</si>
  <si>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</si>
  <si>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</si>
  <si>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</si>
  <si>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</si>
  <si>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</si>
  <si>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</si>
  <si>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</si>
  <si>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</si>
  <si>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</si>
  <si>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</si>
  <si>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</si>
  <si>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</si>
  <si>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</si>
  <si>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</si>
  <si>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</si>
  <si>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</si>
  <si>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</si>
  <si>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</si>
  <si>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</si>
  <si>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</si>
  <si>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</si>
  <si>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</si>
  <si>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</si>
  <si>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</si>
  <si>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</si>
  <si>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</si>
  <si>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</si>
  <si>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</si>
  <si>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</si>
  <si>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</si>
  <si>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</si>
  <si>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</si>
  <si>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</si>
  <si>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</si>
  <si>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</si>
  <si>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</si>
  <si>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</si>
  <si>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</si>
  <si>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</si>
  <si>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</si>
  <si>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</si>
  <si>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</si>
  <si>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</si>
  <si>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</si>
  <si>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</si>
  <si>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</si>
  <si>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</si>
  <si>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</si>
  <si>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</si>
  <si>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</si>
  <si>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</si>
  <si>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</si>
  <si>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</si>
  <si>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</si>
  <si>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</si>
  <si>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</si>
  <si>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</si>
  <si>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</si>
  <si>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</si>
  <si>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</si>
  <si>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</si>
  <si>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</si>
  <si>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</si>
  <si>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</si>
  <si>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</si>
  <si>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</si>
  <si>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</si>
  <si>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</si>
  <si>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</si>
  <si>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</si>
  <si>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</si>
  <si>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</si>
  <si>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</si>
  <si>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</si>
  <si>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</si>
  <si>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</si>
  <si>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</si>
  <si>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</si>
  <si>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</si>
  <si>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</si>
  <si>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</si>
  <si>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</si>
  <si>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</si>
  <si>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</si>
  <si>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</si>
  <si>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</si>
  <si>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</si>
  <si>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</si>
  <si>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</si>
  <si>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</si>
  <si>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</si>
  <si>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</si>
  <si>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</si>
  <si>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</si>
  <si>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</si>
  <si>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</si>
  <si>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</si>
  <si>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</si>
  <si>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</si>
  <si>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</si>
  <si>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</si>
  <si>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</si>
  <si>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</si>
  <si>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</si>
  <si>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</si>
  <si>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</si>
  <si>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</si>
  <si>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</si>
  <si>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</si>
  <si>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</si>
  <si>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</si>
  <si>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</si>
  <si>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</si>
  <si>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</si>
  <si>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</si>
  <si>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</si>
  <si>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</si>
  <si>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</si>
  <si>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</si>
  <si>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</si>
  <si>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</si>
  <si>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</si>
  <si>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</si>
  <si>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</si>
  <si>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</si>
  <si>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</si>
  <si>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</si>
  <si>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</si>
  <si>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</si>
  <si>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</si>
  <si>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</si>
  <si>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</si>
  <si>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</si>
  <si>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</si>
  <si>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</si>
  <si>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</si>
  <si>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</si>
  <si>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</si>
  <si>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</si>
  <si>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</si>
  <si>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</si>
  <si>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</si>
  <si>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</si>
  <si>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</si>
  <si>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</si>
  <si>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</si>
  <si>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</si>
  <si>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</si>
  <si>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</si>
  <si>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</si>
  <si>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</si>
  <si>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</si>
  <si>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</si>
  <si>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</si>
  <si>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</si>
  <si>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</si>
  <si>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</si>
  <si>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</si>
  <si>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</si>
  <si>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</si>
  <si>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</si>
  <si>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</si>
  <si>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</si>
  <si>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</si>
  <si>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</si>
  <si>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</si>
  <si>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</si>
  <si>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</si>
  <si>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</si>
  <si>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</si>
  <si>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</si>
  <si>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</si>
  <si>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</si>
  <si>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</si>
  <si>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</si>
  <si>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</si>
  <si>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</si>
  <si>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</si>
  <si>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</si>
  <si>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</si>
  <si>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</si>
  <si>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</si>
  <si>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</si>
  <si>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</si>
  <si>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</si>
  <si>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</si>
  <si>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</si>
  <si>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</si>
  <si>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</si>
  <si>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</si>
  <si>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</si>
  <si>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</si>
  <si>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</si>
  <si>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</si>
  <si>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</si>
  <si>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</si>
  <si>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</si>
  <si>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</si>
  <si>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</si>
  <si>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</si>
  <si>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</si>
  <si>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</si>
  <si>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</si>
  <si>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</si>
  <si>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</si>
  <si>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</si>
  <si>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</si>
  <si>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</si>
  <si>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</si>
  <si>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</si>
  <si>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</si>
  <si>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</si>
  <si>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</si>
  <si>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</si>
  <si>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</si>
  <si>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</si>
  <si>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</si>
  <si>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</si>
  <si>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</si>
  <si>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</si>
  <si>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</si>
  <si>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</si>
  <si>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</si>
  <si>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</si>
  <si>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</si>
  <si>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</si>
  <si>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</si>
  <si>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</si>
  <si>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</si>
  <si>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</si>
  <si>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</si>
  <si>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</si>
  <si>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</si>
  <si>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</si>
  <si>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</si>
  <si>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</si>
  <si>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</si>
  <si>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</si>
  <si>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</si>
  <si>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</si>
  <si>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</si>
  <si>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</si>
  <si>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</si>
  <si>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</si>
  <si>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</si>
  <si>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</si>
  <si>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</si>
  <si>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</si>
  <si>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</si>
  <si>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</si>
  <si>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</si>
  <si>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</si>
  <si>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</si>
  <si>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</si>
  <si>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</si>
  <si>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</si>
  <si>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</si>
  <si>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</si>
  <si>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</si>
  <si>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</si>
  <si>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</si>
  <si>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</si>
  <si>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</si>
  <si>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</si>
  <si>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</si>
  <si>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</si>
  <si>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</si>
  <si>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</si>
  <si>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</si>
  <si>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</si>
  <si>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</si>
  <si>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</si>
  <si>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</si>
  <si>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</si>
  <si>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</si>
  <si>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</si>
  <si>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</si>
  <si>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</si>
  <si>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</si>
  <si>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</si>
  <si>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</si>
  <si>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</si>
  <si>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</si>
  <si>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</si>
  <si>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</si>
  <si>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</si>
  <si>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</si>
  <si>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</si>
  <si>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</si>
  <si>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</si>
  <si>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</si>
  <si>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</si>
  <si>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</si>
  <si>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</si>
  <si>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</si>
  <si>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</si>
  <si>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</si>
  <si>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</si>
  <si>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</si>
  <si>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</si>
  <si>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</si>
  <si>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</si>
  <si>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</si>
  <si>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</si>
  <si>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</si>
  <si>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</si>
  <si>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</si>
  <si>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</si>
  <si>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</si>
  <si>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</si>
  <si>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</si>
  <si>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</si>
  <si>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</si>
  <si>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</si>
  <si>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</si>
  <si>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</si>
  <si>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</si>
  <si>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</si>
  <si>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</si>
  <si>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</si>
  <si>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</si>
  <si>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</si>
  <si>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</si>
  <si>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</si>
  <si>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</si>
  <si>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</si>
  <si>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</si>
  <si>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</si>
  <si>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</si>
  <si>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</si>
  <si>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</si>
  <si>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</si>
  <si>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</si>
  <si>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</si>
  <si>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</si>
  <si>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</si>
  <si>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</si>
  <si>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</si>
  <si>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</si>
  <si>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</si>
  <si>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</si>
  <si>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</si>
  <si>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</si>
  <si>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</si>
  <si>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</si>
  <si>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</si>
  <si>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</si>
  <si>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</si>
  <si>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</si>
  <si>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</si>
  <si>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</si>
  <si>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</si>
  <si>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</si>
  <si>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</si>
  <si>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</si>
  <si>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</si>
  <si>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</si>
  <si>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</si>
  <si>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</si>
  <si>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</si>
  <si>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</si>
  <si>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</si>
  <si>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</si>
  <si>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</si>
  <si>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</si>
  <si>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</si>
  <si>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</si>
  <si>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</si>
  <si>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</si>
  <si>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</si>
  <si>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</si>
  <si>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</si>
  <si>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</si>
  <si>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</si>
  <si>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</si>
  <si>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</si>
  <si>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</si>
  <si>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</si>
  <si>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</si>
  <si>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</si>
  <si>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</si>
  <si>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</si>
  <si>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</si>
  <si>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</si>
  <si>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</si>
  <si>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</si>
  <si>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</si>
  <si>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</si>
  <si>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</si>
  <si>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</si>
  <si>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</si>
  <si>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</si>
  <si>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</si>
  <si>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</si>
  <si>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</si>
  <si>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</si>
  <si>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</si>
  <si>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</si>
  <si>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</si>
  <si>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</si>
  <si>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</si>
  <si>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</si>
  <si>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</si>
  <si>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</si>
  <si>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</si>
  <si>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</si>
  <si>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</si>
  <si>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</si>
  <si>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</si>
  <si>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</si>
  <si>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</si>
  <si>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</si>
  <si>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</si>
  <si>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</si>
  <si>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</si>
  <si>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</si>
  <si>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</si>
  <si>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</si>
  <si>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</si>
  <si>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</si>
  <si>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</si>
  <si>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</si>
  <si>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</si>
  <si>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</si>
  <si>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</si>
  <si>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</si>
  <si>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</si>
  <si>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</si>
  <si>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</si>
  <si>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</si>
  <si>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</si>
  <si>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</si>
  <si>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</si>
  <si>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</si>
  <si>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</si>
  <si>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</si>
  <si>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</si>
  <si>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</si>
  <si>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</si>
  <si>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</si>
  <si>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</si>
  <si>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</si>
  <si>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</si>
  <si>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</si>
  <si>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</si>
  <si>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</si>
  <si>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</si>
  <si>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</si>
  <si>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</si>
  <si>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</si>
  <si>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</si>
  <si>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</si>
  <si>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</si>
  <si>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</si>
  <si>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</si>
  <si>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</si>
  <si>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</si>
  <si>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</si>
  <si>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</si>
  <si>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</si>
  <si>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</si>
  <si>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</si>
  <si>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</si>
  <si>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</si>
  <si>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</si>
  <si>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</si>
  <si>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</si>
  <si>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</si>
  <si>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</si>
  <si>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</si>
  <si>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</si>
  <si>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</si>
  <si>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</si>
  <si>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</si>
  <si>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</si>
  <si>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</si>
  <si>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</si>
  <si>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</si>
  <si>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</si>
  <si>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</si>
  <si>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</si>
  <si>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</si>
  <si>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</si>
  <si>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</si>
  <si>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</si>
  <si>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</si>
  <si>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</si>
  <si>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</si>
  <si>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</si>
  <si>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</si>
  <si>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</si>
  <si>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</si>
  <si>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</si>
  <si>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</si>
  <si>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</si>
  <si>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</si>
  <si>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</si>
  <si>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</si>
  <si>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</si>
  <si>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</si>
  <si>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</si>
  <si>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</si>
  <si>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</si>
  <si>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</si>
  <si>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</si>
  <si>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</si>
  <si>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</si>
  <si>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</si>
  <si>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</si>
  <si>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</si>
  <si>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</si>
  <si>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</si>
  <si>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</si>
  <si>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</si>
  <si>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</si>
  <si>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</si>
  <si>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</si>
  <si>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</si>
  <si>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</si>
  <si>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</si>
  <si>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</si>
  <si>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</si>
  <si>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</si>
  <si>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</si>
  <si>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</si>
  <si>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</si>
  <si>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</si>
  <si>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</si>
  <si>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</si>
  <si>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</si>
  <si>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</si>
  <si>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</si>
  <si>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</si>
  <si>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</si>
  <si>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</si>
  <si>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</si>
  <si>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</si>
  <si>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</si>
  <si>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</si>
  <si>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</si>
  <si>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</si>
  <si>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</si>
  <si>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</si>
  <si>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</si>
  <si>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</si>
  <si>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</si>
  <si>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</si>
  <si>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</si>
  <si>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</si>
  <si>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</si>
  <si>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</si>
  <si>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</si>
  <si>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</si>
  <si>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</si>
  <si>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</si>
  <si>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</si>
  <si>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</si>
  <si>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</si>
  <si>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</si>
  <si>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</si>
  <si>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</si>
  <si>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</si>
  <si>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</si>
  <si>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</si>
  <si>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</si>
  <si>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</si>
  <si>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</si>
  <si>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</si>
  <si>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</si>
  <si>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</si>
  <si>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</si>
  <si>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</si>
  <si>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</si>
  <si>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</si>
  <si>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</si>
  <si>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</si>
  <si>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</si>
  <si>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</si>
  <si>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</si>
  <si>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</si>
  <si>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</si>
  <si>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</si>
  <si>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</si>
  <si>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</si>
  <si>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</si>
  <si>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</si>
  <si>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</si>
  <si>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</si>
  <si>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</si>
  <si>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</si>
  <si>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</si>
  <si>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</si>
  <si>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</si>
  <si>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</si>
  <si>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</si>
  <si>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</si>
  <si>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</si>
  <si>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</si>
  <si>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</si>
  <si>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</si>
  <si>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</si>
  <si>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</si>
  <si>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</si>
  <si>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</si>
  <si>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</si>
  <si>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</si>
  <si>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</si>
  <si>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</si>
  <si>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</si>
  <si>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</si>
  <si>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</si>
  <si>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</si>
  <si>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</si>
  <si>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</si>
  <si>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</si>
  <si>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</si>
  <si>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</si>
  <si>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</si>
  <si>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</si>
  <si>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</si>
  <si>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</si>
  <si>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</si>
  <si>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</si>
  <si>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</si>
  <si>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</si>
  <si>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</si>
  <si>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</si>
  <si>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</si>
  <si>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</si>
  <si>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</si>
  <si>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</si>
  <si>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</si>
  <si>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</si>
  <si>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</si>
  <si>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</si>
  <si>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</si>
  <si>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</si>
  <si>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</si>
  <si>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</si>
  <si>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</si>
  <si>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</si>
  <si>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</si>
  <si>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</si>
  <si>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</si>
  <si>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</si>
  <si>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</si>
  <si>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</si>
  <si>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</si>
  <si>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</si>
  <si>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</si>
  <si>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</si>
  <si>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</si>
  <si>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</si>
  <si>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</si>
  <si>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</si>
  <si>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</si>
  <si>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</si>
  <si>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</si>
  <si>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</si>
  <si>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</si>
  <si>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</si>
  <si>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</si>
  <si>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</si>
  <si>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</si>
  <si>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</si>
  <si>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</si>
  <si>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</si>
  <si>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</si>
  <si>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</si>
  <si>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</si>
  <si>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</si>
  <si>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</si>
  <si>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</si>
  <si>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</si>
  <si>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</si>
  <si>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</si>
  <si>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</si>
  <si>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</si>
  <si>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</si>
  <si>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</si>
  <si>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</si>
  <si>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</si>
  <si>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</si>
  <si>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</si>
  <si>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</si>
  <si>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</si>
  <si>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</si>
  <si>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</si>
  <si>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</si>
  <si>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</si>
  <si>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</si>
  <si>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</si>
  <si>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</si>
  <si>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</si>
  <si>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</si>
  <si>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</si>
  <si>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</si>
  <si>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</si>
  <si>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</si>
  <si>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</si>
  <si>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</si>
  <si>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</si>
  <si>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</si>
  <si>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</si>
  <si>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</si>
  <si>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</si>
  <si>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</si>
  <si>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</si>
  <si>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</si>
  <si>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</si>
  <si>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</si>
  <si>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</si>
  <si>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</si>
  <si>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</si>
  <si>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</si>
  <si>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</si>
  <si>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</si>
  <si>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</si>
  <si>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</si>
  <si>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</si>
  <si>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</si>
  <si>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</si>
  <si>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</si>
  <si>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</si>
  <si>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</si>
  <si>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</si>
  <si>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</si>
  <si>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</si>
  <si>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</si>
  <si>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</si>
  <si>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</si>
  <si>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</si>
  <si>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</si>
  <si>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</si>
  <si>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</si>
  <si>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</si>
  <si>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</si>
  <si>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</si>
  <si>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</si>
  <si>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</si>
  <si>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</si>
  <si>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</si>
  <si>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</si>
  <si>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</si>
  <si>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</si>
  <si>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</si>
  <si>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</si>
  <si>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</si>
  <si>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</si>
  <si>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</si>
  <si>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</si>
  <si>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</si>
  <si>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</si>
  <si>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</si>
  <si>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</si>
  <si>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</si>
  <si>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</si>
  <si>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</si>
  <si>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</si>
  <si>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</si>
  <si>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</si>
  <si>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</si>
  <si>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</si>
  <si>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</si>
  <si>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</si>
  <si>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</si>
  <si>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</si>
  <si>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</si>
  <si>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</si>
  <si>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</si>
  <si>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</si>
  <si>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</si>
  <si>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</si>
  <si>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</si>
  <si>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</si>
  <si>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</si>
  <si>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</si>
  <si>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</si>
  <si>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</si>
  <si>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</si>
  <si>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</si>
  <si>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</si>
  <si>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</si>
  <si>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</si>
  <si>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</si>
  <si>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</si>
  <si>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</si>
  <si>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</si>
  <si>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</si>
  <si>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</si>
  <si>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</si>
  <si>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</si>
  <si>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</si>
  <si>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</si>
  <si>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</si>
  <si>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</si>
  <si>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</si>
  <si>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</si>
  <si>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</si>
  <si>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</si>
  <si>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</si>
  <si>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</si>
  <si>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</si>
  <si>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</si>
  <si>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</si>
  <si>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</si>
  <si>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</si>
  <si>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</si>
  <si>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</si>
  <si>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</si>
  <si>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</si>
  <si>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</si>
  <si>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</si>
  <si>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</si>
  <si>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</si>
  <si>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</si>
  <si>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</si>
  <si>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</si>
  <si>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</si>
  <si>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</si>
  <si>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</si>
  <si>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</si>
  <si>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</si>
  <si>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</si>
  <si>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</si>
  <si>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</si>
  <si>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</si>
  <si>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</si>
  <si>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</si>
  <si>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</si>
  <si>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</si>
  <si>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</si>
  <si>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</si>
  <si>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</si>
  <si>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</si>
  <si>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</si>
  <si>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</si>
  <si>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</si>
  <si>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</si>
  <si>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</si>
  <si>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</si>
  <si>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</si>
  <si>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</si>
  <si>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</si>
  <si>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</si>
  <si>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</si>
  <si>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</si>
  <si>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</si>
  <si>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</si>
  <si>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</si>
  <si>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</si>
  <si>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</si>
  <si>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</si>
  <si>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</si>
  <si>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</si>
  <si>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</si>
  <si>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</si>
  <si>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</si>
  <si>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</si>
  <si>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</si>
  <si>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</si>
  <si>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</si>
  <si>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</si>
  <si>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</si>
  <si>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</si>
  <si>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</si>
  <si>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</si>
  <si>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</si>
  <si>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</si>
  <si>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</si>
  <si>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</si>
  <si>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</si>
  <si>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</si>
  <si>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</si>
  <si>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</si>
  <si>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</si>
  <si>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</si>
  <si>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</si>
  <si>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</si>
  <si>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</si>
  <si>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</si>
  <si>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</si>
  <si>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</si>
  <si>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</si>
  <si>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</si>
  <si>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</si>
  <si>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</si>
  <si>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</si>
  <si>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</si>
  <si>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</si>
  <si>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</si>
  <si>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</si>
  <si>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</si>
  <si>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</si>
  <si>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</si>
  <si>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</si>
  <si>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</si>
  <si>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</si>
  <si>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</si>
  <si>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</si>
  <si>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</si>
  <si>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</si>
  <si>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</si>
  <si>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</si>
  <si>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</si>
  <si>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</si>
  <si>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</si>
  <si>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</si>
  <si>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</si>
  <si>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</si>
  <si>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</si>
  <si>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</si>
  <si>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</si>
  <si>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</si>
  <si>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</si>
  <si>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</si>
  <si>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</si>
  <si>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</si>
  <si>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</si>
  <si>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</si>
  <si>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</si>
  <si>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</si>
  <si>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</si>
  <si>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</si>
  <si>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</si>
  <si>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</si>
  <si>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</si>
  <si>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</si>
  <si>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</si>
  <si>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</si>
  <si>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</si>
  <si>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</si>
  <si>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</si>
  <si>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</si>
  <si>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</si>
  <si>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</si>
  <si>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</si>
  <si>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</si>
  <si>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</si>
  <si>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</si>
  <si>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</si>
  <si>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</si>
  <si>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</si>
  <si>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</si>
  <si>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</si>
  <si>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</si>
  <si>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</si>
  <si>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</si>
  <si>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</si>
  <si>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</si>
  <si>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</si>
  <si>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</si>
  <si>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</si>
  <si>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</si>
  <si>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</si>
  <si>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</si>
  <si>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</si>
  <si>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</si>
  <si>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</si>
  <si>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</si>
  <si>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</si>
  <si>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</si>
  <si>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</si>
  <si>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</si>
  <si>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</si>
  <si>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</si>
  <si>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</si>
  <si>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</si>
  <si>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</si>
  <si>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</si>
  <si>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</si>
  <si>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</si>
  <si>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</si>
  <si>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</si>
  <si>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</si>
  <si>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</si>
  <si>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</si>
  <si>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</si>
  <si>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</si>
  <si>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</si>
  <si>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</si>
  <si>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</si>
  <si>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</si>
  <si>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</si>
  <si>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</si>
  <si>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</si>
  <si>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</si>
  <si>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</si>
  <si>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</si>
  <si>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</si>
  <si>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</si>
  <si>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</si>
  <si>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</si>
  <si>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</si>
  <si>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</si>
  <si>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</si>
  <si>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</si>
  <si>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</si>
  <si>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</si>
  <si>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</si>
  <si>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</si>
  <si>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</si>
  <si>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</si>
  <si>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</si>
  <si>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</si>
  <si>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</si>
  <si>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</si>
  <si>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</si>
  <si>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</si>
  <si>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</si>
  <si>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</si>
  <si>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</si>
  <si>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</si>
  <si>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</si>
  <si>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</si>
  <si>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</si>
  <si>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</si>
  <si>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</si>
  <si>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</si>
  <si>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</si>
  <si>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</si>
  <si>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</si>
  <si>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</si>
  <si>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</si>
  <si>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</si>
  <si>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</si>
  <si>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</si>
  <si>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</si>
  <si>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</si>
  <si>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</si>
  <si>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</si>
  <si>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</si>
  <si>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</si>
  <si>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</si>
  <si>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</si>
  <si>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</si>
  <si>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</si>
  <si>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</si>
  <si>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</si>
  <si>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</si>
  <si>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</si>
  <si>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</si>
  <si>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</si>
  <si>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</si>
  <si>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</si>
  <si>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</si>
  <si>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</si>
  <si>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</si>
  <si>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</si>
  <si>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</si>
  <si>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</si>
  <si>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</si>
  <si>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</si>
  <si>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</si>
  <si>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</si>
  <si>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</si>
  <si>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</si>
  <si>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</si>
  <si>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</si>
  <si>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</si>
  <si>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</si>
  <si>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</si>
  <si>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</si>
  <si>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</si>
  <si>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</si>
  <si>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</si>
  <si>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</si>
  <si>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</si>
  <si>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</si>
  <si>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</si>
  <si>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</si>
  <si>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</si>
  <si>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</si>
  <si>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</si>
  <si>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</si>
  <si>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</si>
  <si>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</si>
  <si>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</si>
  <si>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</si>
  <si>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</si>
  <si>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</si>
  <si>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</si>
  <si>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</si>
  <si>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</si>
  <si>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</si>
  <si>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</si>
  <si>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</si>
  <si>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</si>
  <si>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</si>
  <si>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</si>
  <si>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</si>
  <si>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</si>
  <si>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</si>
  <si>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</si>
  <si>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</si>
  <si>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</si>
  <si>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</si>
  <si>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</si>
  <si>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</si>
  <si>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</si>
  <si>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</si>
  <si>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</si>
  <si>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</si>
  <si>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</si>
  <si>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</si>
  <si>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</si>
  <si>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</si>
  <si>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</si>
  <si>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</si>
  <si>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</si>
  <si>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</si>
  <si>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</si>
  <si>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</si>
  <si>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</si>
  <si>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</si>
  <si>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</si>
  <si>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</si>
  <si>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</si>
  <si>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</si>
  <si>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</si>
  <si>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</si>
  <si>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</si>
  <si>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</si>
  <si>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</si>
  <si>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</si>
  <si>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</si>
  <si>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</si>
  <si>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</si>
  <si>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</si>
  <si>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</si>
  <si>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</si>
  <si>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</si>
  <si>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</si>
  <si>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</si>
  <si>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</si>
  <si>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</si>
  <si>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</si>
  <si>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</si>
  <si>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</si>
  <si>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</si>
  <si>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</si>
  <si>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</si>
  <si>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</si>
  <si>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</si>
  <si>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</si>
  <si>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</si>
  <si>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</si>
  <si>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</si>
  <si>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</si>
  <si>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</si>
  <si>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</si>
  <si>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</si>
  <si>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</si>
  <si>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</si>
  <si>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</si>
  <si>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</si>
  <si>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</si>
  <si>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</si>
  <si>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</si>
  <si>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</si>
  <si>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</si>
  <si>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</si>
  <si>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</si>
  <si>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</si>
  <si>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</si>
  <si>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</si>
  <si>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</si>
  <si>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</si>
  <si>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</si>
  <si>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</si>
  <si>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</si>
  <si>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</si>
  <si>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</si>
  <si>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</si>
  <si>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</si>
  <si>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</si>
  <si>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</si>
  <si>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</si>
  <si>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</si>
  <si>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</si>
  <si>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</si>
  <si>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</si>
  <si>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</si>
  <si>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</si>
  <si>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</si>
  <si>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</si>
  <si>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</si>
  <si>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</si>
  <si>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</si>
  <si>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</si>
  <si>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</si>
  <si>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</si>
  <si>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</si>
  <si>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</si>
  <si>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</si>
  <si>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</si>
  <si>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</si>
  <si>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</si>
  <si>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</si>
  <si>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</si>
  <si>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</si>
  <si>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</si>
  <si>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</si>
  <si>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</si>
  <si>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</si>
  <si>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</si>
  <si>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</si>
  <si>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</si>
  <si>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</si>
  <si>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</si>
  <si>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</si>
  <si>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</si>
  <si>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</si>
  <si>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</si>
  <si>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</si>
  <si>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</si>
  <si>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</si>
  <si>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</si>
  <si>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</si>
  <si>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</si>
  <si>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</si>
  <si>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</si>
  <si>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</si>
  <si>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</si>
  <si>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</si>
  <si>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</si>
  <si>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</si>
  <si>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</si>
  <si>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</si>
  <si>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</si>
  <si>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</si>
  <si>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</si>
  <si>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</si>
  <si>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</si>
  <si>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</si>
  <si>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</si>
  <si>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</si>
  <si>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</si>
  <si>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</si>
  <si>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</si>
  <si>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</si>
  <si>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</si>
  <si>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</si>
  <si>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</si>
  <si>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</si>
  <si>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</si>
  <si>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</si>
  <si>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</si>
  <si>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</si>
  <si>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</si>
  <si>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</si>
  <si>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</si>
  <si>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</si>
  <si>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</si>
  <si>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</si>
  <si>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</si>
  <si>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</si>
  <si>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</si>
  <si>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</si>
  <si>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</si>
  <si>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</si>
  <si>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</si>
  <si>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</si>
  <si>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</si>
  <si>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</si>
  <si>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</si>
  <si>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</si>
  <si>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</si>
  <si>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</si>
  <si>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</si>
  <si>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</si>
  <si>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</si>
  <si>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</si>
  <si>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</si>
  <si>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</si>
  <si>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</si>
  <si>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</si>
  <si>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</si>
  <si>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</si>
  <si>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</si>
  <si>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</si>
  <si>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</si>
  <si>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</si>
  <si>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</si>
  <si>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</si>
  <si>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</si>
  <si>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</si>
  <si>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</si>
  <si>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</si>
  <si>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</si>
  <si>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</si>
  <si>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</si>
  <si>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</si>
  <si>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</si>
  <si>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</si>
  <si>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</si>
  <si>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</si>
  <si>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</si>
  <si>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</si>
  <si>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</si>
  <si>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</si>
  <si>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</si>
  <si>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</si>
  <si>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</si>
  <si>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</si>
  <si>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</si>
  <si>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</si>
  <si>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</si>
  <si>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</si>
  <si>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</si>
  <si>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</si>
  <si>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</si>
  <si>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</si>
  <si>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</si>
  <si>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</si>
  <si>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</si>
  <si>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</si>
  <si>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</si>
  <si>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</si>
  <si>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</si>
  <si>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</si>
  <si>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</si>
  <si>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</si>
  <si>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</si>
  <si>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</si>
  <si>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</si>
  <si>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</si>
  <si>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</si>
  <si>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</si>
  <si>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</si>
  <si>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</si>
  <si>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</si>
  <si>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</si>
  <si>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</si>
  <si>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</si>
  <si>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</si>
  <si>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</si>
  <si>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</si>
  <si>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</si>
  <si>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</si>
  <si>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</si>
  <si>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</si>
  <si>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</si>
  <si>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</si>
  <si>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</si>
  <si>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</si>
  <si>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</si>
  <si>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</si>
  <si>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</si>
  <si>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</si>
  <si>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</si>
  <si>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</si>
  <si>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</si>
  <si>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</si>
  <si>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</si>
  <si>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</si>
  <si>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</si>
  <si>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</si>
  <si>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</si>
  <si>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</si>
  <si>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</si>
  <si>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</si>
  <si>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</si>
  <si>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</si>
  <si>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</si>
  <si>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</si>
  <si>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</si>
  <si>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</si>
  <si>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</si>
  <si>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</si>
  <si>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</si>
  <si>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</si>
  <si>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</si>
  <si>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</si>
  <si>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</si>
  <si>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</si>
  <si>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</si>
  <si>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</si>
  <si>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</si>
  <si>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</si>
  <si>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</si>
  <si>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</si>
  <si>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</si>
  <si>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</si>
  <si>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</si>
  <si>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</si>
  <si>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</si>
  <si>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</si>
  <si>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</si>
  <si>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</si>
  <si>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</si>
  <si>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</si>
  <si>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</si>
  <si>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</si>
  <si>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</si>
  <si>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</si>
  <si>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</si>
  <si>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</si>
  <si>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</si>
  <si>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</si>
  <si>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</si>
  <si>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</si>
  <si>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</si>
  <si>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</si>
  <si>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</si>
  <si>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</si>
  <si>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</si>
  <si>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</si>
  <si>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</si>
  <si>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</si>
  <si>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</si>
  <si>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</si>
  <si>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</si>
  <si>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</si>
  <si>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</si>
  <si>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</si>
  <si>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</si>
  <si>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</si>
  <si>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</si>
  <si>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</si>
  <si>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</si>
  <si>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</si>
  <si>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</si>
  <si>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</si>
  <si>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</si>
  <si>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</si>
  <si>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</si>
  <si>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</si>
  <si>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</si>
  <si>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</si>
  <si>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</si>
  <si>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</si>
  <si>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</si>
  <si>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</si>
  <si>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</si>
  <si>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</si>
  <si>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</si>
  <si>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</si>
  <si>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</si>
  <si>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</si>
  <si>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</si>
  <si>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</si>
  <si>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</si>
  <si>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</si>
  <si>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</si>
  <si>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</si>
  <si>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</si>
  <si>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</si>
  <si>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</si>
  <si>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</si>
  <si>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</si>
  <si>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</si>
  <si>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</si>
  <si>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</si>
  <si>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</si>
  <si>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</si>
  <si>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</si>
  <si>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</si>
  <si>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</si>
  <si>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</si>
  <si>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</si>
  <si>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</si>
  <si>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</si>
  <si>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</si>
  <si>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</si>
  <si>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</si>
  <si>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</si>
  <si>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</si>
  <si>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</si>
  <si>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</si>
  <si>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</si>
  <si>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</si>
  <si>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</si>
  <si>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</si>
  <si>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</si>
  <si>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</si>
  <si>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</si>
  <si>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</si>
  <si>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</si>
  <si>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</si>
  <si>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</si>
  <si>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</si>
  <si>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</si>
  <si>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</si>
  <si>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</si>
  <si>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</si>
  <si>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</si>
  <si>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</si>
  <si>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</si>
  <si>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</si>
  <si>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</si>
  <si>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</si>
  <si>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</si>
  <si>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</si>
  <si>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</si>
  <si>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</si>
  <si>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</si>
  <si>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</si>
  <si>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</si>
  <si>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</si>
  <si>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</si>
  <si>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</si>
  <si>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</si>
  <si>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</si>
  <si>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</si>
  <si>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</si>
  <si>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</si>
  <si>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</si>
  <si>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</si>
  <si>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</si>
  <si>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</si>
  <si>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</si>
  <si>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</si>
  <si>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</si>
  <si>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</si>
  <si>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</si>
  <si>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</si>
  <si>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</si>
  <si>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</si>
  <si>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</si>
  <si>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</si>
  <si>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</si>
  <si>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</si>
  <si>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</si>
  <si>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</si>
  <si>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</si>
  <si>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</si>
  <si>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</si>
  <si>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</si>
  <si>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</si>
  <si>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</si>
  <si>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</si>
  <si>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</si>
  <si>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</si>
  <si>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</si>
  <si>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</si>
  <si>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</si>
  <si>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</si>
  <si>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</si>
  <si>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</si>
  <si>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</si>
  <si>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</si>
  <si>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</si>
  <si>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</si>
  <si>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</si>
  <si>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</si>
  <si>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</si>
  <si>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</si>
  <si>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</si>
  <si>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</si>
  <si>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</si>
  <si>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</si>
  <si>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</si>
  <si>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</si>
  <si>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</si>
  <si>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</si>
  <si>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</si>
  <si>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</si>
  <si>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</si>
  <si>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</si>
  <si>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</si>
  <si>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</si>
  <si>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</si>
  <si>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</si>
  <si>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</si>
  <si>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</si>
  <si>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</si>
  <si>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</si>
  <si>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</si>
  <si>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</si>
  <si>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</si>
  <si>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</si>
  <si>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</si>
  <si>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</si>
  <si>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</si>
  <si>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</si>
  <si>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</si>
  <si>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</si>
  <si>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</si>
  <si>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</si>
  <si>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</si>
  <si>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</si>
  <si>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</si>
  <si>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</si>
  <si>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</si>
  <si>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</si>
  <si>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</si>
  <si>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</si>
  <si>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</si>
  <si>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</si>
  <si>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</si>
  <si>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</si>
  <si>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</si>
  <si>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</si>
  <si>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</si>
  <si>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</si>
  <si>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</si>
  <si>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</si>
  <si>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</si>
  <si>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</si>
  <si>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</si>
  <si>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</si>
  <si>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</si>
  <si>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</si>
  <si>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</si>
  <si>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</si>
  <si>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</si>
  <si>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</si>
  <si>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</si>
  <si>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</si>
  <si>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</si>
  <si>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</si>
  <si>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</si>
  <si>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</si>
  <si>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</si>
  <si>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</si>
  <si>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</si>
  <si>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</si>
  <si>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</si>
  <si>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</si>
  <si>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</si>
  <si>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</si>
  <si>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</si>
  <si>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</si>
  <si>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</si>
  <si>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</si>
  <si>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</si>
  <si>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</si>
  <si>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</si>
  <si>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</si>
  <si>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</si>
  <si>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</si>
  <si>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</si>
  <si>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</si>
  <si>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</si>
  <si>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</si>
  <si>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</si>
  <si>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</si>
  <si>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</si>
  <si>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</si>
  <si>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</si>
  <si>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</si>
  <si>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</si>
  <si>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</si>
  <si>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</si>
  <si>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</si>
  <si>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</si>
  <si>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</si>
  <si>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</si>
  <si>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</si>
  <si>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</si>
  <si>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</si>
  <si>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</si>
  <si>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</si>
  <si>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</si>
  <si>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</si>
  <si>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</si>
  <si>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</si>
  <si>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</si>
  <si>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</si>
  <si>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</si>
  <si>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</si>
  <si>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</si>
  <si>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</si>
  <si>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</si>
  <si>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</si>
  <si>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</si>
  <si>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</si>
  <si>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</si>
  <si>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</si>
  <si>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</si>
  <si>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</si>
  <si>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</si>
  <si>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</si>
  <si>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</si>
  <si>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</si>
  <si>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</si>
  <si>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</si>
  <si>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</si>
  <si>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</si>
  <si>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</si>
  <si>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</si>
  <si>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</si>
  <si>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</si>
  <si>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</si>
  <si>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</si>
  <si>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</si>
  <si>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</si>
  <si>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</si>
  <si>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</si>
  <si>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</si>
  <si>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</si>
  <si>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</si>
  <si>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</si>
  <si>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</si>
  <si>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</si>
  <si>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</si>
  <si>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</si>
  <si>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</si>
  <si>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</si>
  <si>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</si>
  <si>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</si>
  <si>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</si>
  <si>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</si>
  <si>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</si>
  <si>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</si>
  <si>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</si>
  <si>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</si>
  <si>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</si>
  <si>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</si>
  <si>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</si>
  <si>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</si>
  <si>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</si>
  <si>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</si>
  <si>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</si>
  <si>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</si>
  <si>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</si>
  <si>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</si>
  <si>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</si>
  <si>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</si>
  <si>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</si>
  <si>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</si>
  <si>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</si>
  <si>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</si>
  <si>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</si>
  <si>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</si>
  <si>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</si>
  <si>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</si>
  <si>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</si>
  <si>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</si>
  <si>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</si>
  <si>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</si>
  <si>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</si>
  <si>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</si>
  <si>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</si>
  <si>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</si>
  <si>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</si>
  <si>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</si>
  <si>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</si>
  <si>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</si>
  <si>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</si>
  <si>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</si>
  <si>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</si>
  <si>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</si>
  <si>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</si>
  <si>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</si>
  <si>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</si>
  <si>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</si>
  <si>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</si>
  <si>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</si>
  <si>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</si>
  <si>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</si>
  <si>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</si>
  <si>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</si>
  <si>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</si>
  <si>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</si>
  <si>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</si>
  <si>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</si>
  <si>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</si>
  <si>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</si>
  <si>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</si>
  <si>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</si>
  <si>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</si>
  <si>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</si>
  <si>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</si>
  <si>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</si>
  <si>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</si>
  <si>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</si>
  <si>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</si>
  <si>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</si>
  <si>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</si>
  <si>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</si>
  <si>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</si>
  <si>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</si>
  <si>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</si>
  <si>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</si>
  <si>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</si>
  <si>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</si>
  <si>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</si>
  <si>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</si>
  <si>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</si>
  <si>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</si>
  <si>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</si>
  <si>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</si>
  <si>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</si>
  <si>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</si>
  <si>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</si>
  <si>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</si>
  <si>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</si>
  <si>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</si>
  <si>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</si>
  <si>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</si>
  <si>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</si>
  <si>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</si>
  <si>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</si>
  <si>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</si>
  <si>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</si>
  <si>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</si>
  <si>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</si>
  <si>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</si>
  <si>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</si>
  <si>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</si>
  <si>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</si>
  <si>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</si>
  <si>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</si>
  <si>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</si>
  <si>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</si>
  <si>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</si>
  <si>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</si>
  <si>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</si>
  <si>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</si>
  <si>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</si>
  <si>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</si>
  <si>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</si>
  <si>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</si>
  <si>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</si>
  <si>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</si>
  <si>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</si>
  <si>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</si>
  <si>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</si>
  <si>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</si>
  <si>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</si>
  <si>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</si>
  <si>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</si>
  <si>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</si>
  <si>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</si>
  <si>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</si>
  <si>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</si>
  <si>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</si>
  <si>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</si>
  <si>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</si>
  <si>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</si>
  <si>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</si>
  <si>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</si>
  <si>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</si>
  <si>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</si>
  <si>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</si>
  <si>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</si>
  <si>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</si>
  <si>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</si>
  <si>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</si>
  <si>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</si>
  <si>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</si>
  <si>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</si>
  <si>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</si>
  <si>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</si>
  <si>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</si>
  <si>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</si>
  <si>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</si>
  <si>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</si>
  <si>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</si>
  <si>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</si>
  <si>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</si>
  <si>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</si>
  <si>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</si>
  <si>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</si>
  <si>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</si>
  <si>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</si>
  <si>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</si>
  <si>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</si>
  <si>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</si>
  <si>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</si>
  <si>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</si>
  <si>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</si>
  <si>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</si>
  <si>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</si>
  <si>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</si>
  <si>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</si>
  <si>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</si>
  <si>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</si>
  <si>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</si>
  <si>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</si>
  <si>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</si>
  <si>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</si>
  <si>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</si>
  <si>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</si>
  <si>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</si>
  <si>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</si>
  <si>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</si>
  <si>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</si>
  <si>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</si>
  <si>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</si>
  <si>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</si>
  <si>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</si>
  <si>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</si>
  <si>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</si>
  <si>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</si>
  <si>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</si>
  <si>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</si>
  <si>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</si>
  <si>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</si>
  <si>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</si>
  <si>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</si>
  <si>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</si>
  <si>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</si>
  <si>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</si>
  <si>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</si>
  <si>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</si>
  <si>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</si>
  <si>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</si>
  <si>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</si>
  <si>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</si>
  <si>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</si>
  <si>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</si>
  <si>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</si>
  <si>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</si>
  <si>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</si>
  <si>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</si>
  <si>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</si>
  <si>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</si>
  <si>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</si>
  <si>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</si>
  <si>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</si>
  <si>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</si>
  <si>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</si>
  <si>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</si>
  <si>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</si>
  <si>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</si>
  <si>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</si>
  <si>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</si>
  <si>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</si>
  <si>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</si>
  <si>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</si>
  <si>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</si>
  <si>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</si>
  <si>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</si>
  <si>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</si>
  <si>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</si>
  <si>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</si>
  <si>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</si>
  <si>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</si>
  <si>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</si>
  <si>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</si>
  <si>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</si>
  <si>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</si>
  <si>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</si>
  <si>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</si>
  <si>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</si>
  <si>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</si>
  <si>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</si>
  <si>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</si>
  <si>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</si>
  <si>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</si>
  <si>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</si>
  <si>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</si>
  <si>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</si>
  <si>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</si>
  <si>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</si>
  <si>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</si>
  <si>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</si>
  <si>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</si>
  <si>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</si>
  <si>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</si>
  <si>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</si>
  <si>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</si>
  <si>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</si>
  <si>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</si>
  <si>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</si>
  <si>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</si>
  <si>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</si>
  <si>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</si>
  <si>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</si>
  <si>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</si>
  <si>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</si>
  <si>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</si>
  <si>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</si>
  <si>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</si>
  <si>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</si>
  <si>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</si>
  <si>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</si>
  <si>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</si>
  <si>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</si>
  <si>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</si>
  <si>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</si>
  <si>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</si>
  <si>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</si>
  <si>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</si>
  <si>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</si>
  <si>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</si>
  <si>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</si>
  <si>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</si>
  <si>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</si>
  <si>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</si>
  <si>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</si>
  <si>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</si>
  <si>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</si>
  <si>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</si>
  <si>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</si>
  <si>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</si>
  <si>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</si>
  <si>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</si>
  <si>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</si>
  <si>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</si>
  <si>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</si>
  <si>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</si>
  <si>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</si>
  <si>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</si>
  <si>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</si>
  <si>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</si>
  <si>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</si>
  <si>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</si>
  <si>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</si>
  <si>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</si>
  <si>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</si>
  <si>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</si>
  <si>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</si>
  <si>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</si>
  <si>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</si>
  <si>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</si>
  <si>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</si>
  <si>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</si>
  <si>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</si>
  <si>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</si>
  <si>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</si>
  <si>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</si>
  <si>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</si>
  <si>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</si>
  <si>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</si>
  <si>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</si>
  <si>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</si>
  <si>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</si>
  <si>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</si>
  <si>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</si>
  <si>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</si>
  <si>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</si>
  <si>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</si>
  <si>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</si>
  <si>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</si>
  <si>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</si>
  <si>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</si>
  <si>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</si>
  <si>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</si>
  <si>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</si>
  <si>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</si>
  <si>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</si>
  <si>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</si>
  <si>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</si>
  <si>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</si>
  <si>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</si>
  <si>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</si>
  <si>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</si>
  <si>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</si>
  <si>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</si>
  <si>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</si>
  <si>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</si>
  <si>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</si>
  <si>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</si>
  <si>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</si>
  <si>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</si>
  <si>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</si>
  <si>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</si>
  <si>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</si>
  <si>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</si>
  <si>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</si>
  <si>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</si>
  <si>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</si>
  <si>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</si>
  <si>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</si>
  <si>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</si>
  <si>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</si>
  <si>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</si>
  <si>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</si>
  <si>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</si>
  <si>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</si>
  <si>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</si>
  <si>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</si>
  <si>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</si>
  <si>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</si>
  <si>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</si>
  <si>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</si>
  <si>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</si>
  <si>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</si>
  <si>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</si>
  <si>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</si>
  <si>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</si>
  <si>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</si>
  <si>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</si>
  <si>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</si>
  <si>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</si>
  <si>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</si>
  <si>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</si>
  <si>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</si>
  <si>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</si>
  <si>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</si>
  <si>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</si>
  <si>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</si>
  <si>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</si>
  <si>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</si>
  <si>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</si>
  <si>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</si>
  <si>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</si>
  <si>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</si>
  <si>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</si>
  <si>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</si>
  <si>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</si>
  <si>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</si>
  <si>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</si>
  <si>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</si>
  <si>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</si>
  <si>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</si>
  <si>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</si>
  <si>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</si>
  <si>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</si>
  <si>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</si>
  <si>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</si>
  <si>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</si>
  <si>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</si>
  <si>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</si>
  <si>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</si>
  <si>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</si>
  <si>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</si>
  <si>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</si>
  <si>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</si>
  <si>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</si>
  <si>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</si>
  <si>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</si>
  <si>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</si>
  <si>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</si>
  <si>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</si>
  <si>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</si>
  <si>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</si>
  <si>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</si>
  <si>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</si>
  <si>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</si>
  <si>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</si>
  <si>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</si>
  <si>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</si>
  <si>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</si>
  <si>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</si>
  <si>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</si>
  <si>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</si>
  <si>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</si>
  <si>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</si>
  <si>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</si>
  <si>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</si>
  <si>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</si>
  <si>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</si>
  <si>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</si>
  <si>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</si>
  <si>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</si>
  <si>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</si>
  <si>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</si>
  <si>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</si>
  <si>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</si>
  <si>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</si>
  <si>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</si>
  <si>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</si>
  <si>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</si>
  <si>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</si>
  <si>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</si>
  <si>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</si>
  <si>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</si>
  <si>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</si>
  <si>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</si>
  <si>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</si>
  <si>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</si>
  <si>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</si>
  <si>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</si>
  <si>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</si>
  <si>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</si>
  <si>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</si>
  <si>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</si>
  <si>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</si>
  <si>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</si>
  <si>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</si>
  <si>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</si>
  <si>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</si>
  <si>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</si>
  <si>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</si>
  <si>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</si>
  <si>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</si>
  <si>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</si>
  <si>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</si>
  <si>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</si>
  <si>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</si>
  <si>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</si>
  <si>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</si>
  <si>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</si>
  <si>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</si>
  <si>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</si>
  <si>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</si>
  <si>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</si>
  <si>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</si>
  <si>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</si>
  <si>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</si>
  <si>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</si>
  <si>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</si>
  <si>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</si>
  <si>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</si>
  <si>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</si>
  <si>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</si>
  <si>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</si>
  <si>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</si>
  <si>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</si>
  <si>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</si>
  <si>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</si>
  <si>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</si>
  <si>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</si>
  <si>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</si>
  <si>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</si>
  <si>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</si>
  <si>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</si>
  <si>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</si>
  <si>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</si>
  <si>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</si>
  <si>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</si>
  <si>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</si>
  <si>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</si>
  <si>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</si>
  <si>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</si>
  <si>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</si>
  <si>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</si>
  <si>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</si>
  <si>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</si>
  <si>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</si>
  <si>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</si>
  <si>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</si>
  <si>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</si>
  <si>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</si>
  <si>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</si>
  <si>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</si>
  <si>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</si>
  <si>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</si>
  <si>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</si>
  <si>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</si>
  <si>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</si>
  <si>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</si>
  <si>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</si>
  <si>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</si>
  <si>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</si>
  <si>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</si>
  <si>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</si>
  <si>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</si>
  <si>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</si>
  <si>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</si>
  <si>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</si>
  <si>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</si>
  <si>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</si>
  <si>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</si>
  <si>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</si>
  <si>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</si>
  <si>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</si>
  <si>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</si>
  <si>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</si>
  <si>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</si>
  <si>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</si>
  <si>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</si>
  <si>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</si>
  <si>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</si>
  <si>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</si>
  <si>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</si>
  <si>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</si>
  <si>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</si>
  <si>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</si>
  <si>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</si>
  <si>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</si>
  <si>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</si>
  <si>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</si>
  <si>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</si>
  <si>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</si>
  <si>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</si>
  <si>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</si>
  <si>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</si>
  <si>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</si>
  <si>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</si>
  <si>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</si>
  <si>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</si>
  <si>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</si>
  <si>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</si>
  <si>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</si>
  <si>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</si>
  <si>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</si>
  <si>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</si>
  <si>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</si>
  <si>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</si>
  <si>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</si>
  <si>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</si>
  <si>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</si>
  <si>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</si>
  <si>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</si>
  <si>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</si>
  <si>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</si>
  <si>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</si>
  <si>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</si>
  <si>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</si>
  <si>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</si>
  <si>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</si>
  <si>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</si>
  <si>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</si>
  <si>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</si>
  <si>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</si>
  <si>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</si>
  <si>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</si>
  <si>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</si>
  <si>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</si>
  <si>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</si>
  <si>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</si>
  <si>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</si>
  <si>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</si>
  <si>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</si>
  <si>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</si>
  <si>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</si>
  <si>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</si>
  <si>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</si>
  <si>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</si>
  <si>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</si>
  <si>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</si>
  <si>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</si>
  <si>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</si>
  <si>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</si>
  <si>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</si>
  <si>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</si>
  <si>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</si>
  <si>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</si>
  <si>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</si>
  <si>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</si>
  <si>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</si>
  <si>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</si>
  <si>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</si>
  <si>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</si>
  <si>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</si>
  <si>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</si>
  <si>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</si>
  <si>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</si>
  <si>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</si>
  <si>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</si>
  <si>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</si>
  <si>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</si>
  <si>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</si>
  <si>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</si>
  <si>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</si>
  <si>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</si>
  <si>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</si>
  <si>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</si>
  <si>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</si>
  <si>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</si>
  <si>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</si>
  <si>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</si>
  <si>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</si>
  <si>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</si>
  <si>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</si>
  <si>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</si>
  <si>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</si>
  <si>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</si>
  <si>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</si>
  <si>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</si>
  <si>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</si>
  <si>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</si>
  <si>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</si>
  <si>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</si>
  <si>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</si>
  <si>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</si>
  <si>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</si>
  <si>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</si>
  <si>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</si>
  <si>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</si>
  <si>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</si>
  <si>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</si>
  <si>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</si>
  <si>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</si>
  <si>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</si>
  <si>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</si>
  <si>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</si>
  <si>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</si>
  <si>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</si>
  <si>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</si>
  <si>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</si>
  <si>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</si>
  <si>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</si>
  <si>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</si>
  <si>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</si>
  <si>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</si>
  <si>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</si>
  <si>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</si>
  <si>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</si>
  <si>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</si>
  <si>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</si>
  <si>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</si>
  <si>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</si>
  <si>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</si>
  <si>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</si>
  <si>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</si>
  <si>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</si>
  <si>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</si>
  <si>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</si>
  <si>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</si>
  <si>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</si>
  <si>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</si>
  <si>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</si>
  <si>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</si>
  <si>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</si>
  <si>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</si>
  <si>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</si>
  <si>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</si>
  <si>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</si>
  <si>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</si>
  <si>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</si>
  <si>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</si>
  <si>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</si>
  <si>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</si>
  <si>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</si>
  <si>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</si>
  <si>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</si>
  <si>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</si>
  <si>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</si>
  <si>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</si>
  <si>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</si>
  <si>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</si>
  <si>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</si>
  <si>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</si>
  <si>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</si>
  <si>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</si>
  <si>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</si>
  <si>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</si>
  <si>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</si>
  <si>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</si>
  <si>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</si>
  <si>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</si>
  <si>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</si>
  <si>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</si>
  <si>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</si>
  <si>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</si>
  <si>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</si>
  <si>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</si>
  <si>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</si>
  <si>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</si>
  <si>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</si>
  <si>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</si>
  <si>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</si>
  <si>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</si>
  <si>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</si>
  <si>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</si>
  <si>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</si>
  <si>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</si>
  <si>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</si>
  <si>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</si>
  <si>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</si>
  <si>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</si>
  <si>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</si>
  <si>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</si>
  <si>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</si>
  <si>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</si>
  <si>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</si>
  <si>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</si>
  <si>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</si>
  <si>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</si>
  <si>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</si>
  <si>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</si>
  <si>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</si>
  <si>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</si>
  <si>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</si>
  <si>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</si>
  <si>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</si>
  <si>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</si>
  <si>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</si>
  <si>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</si>
  <si>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</si>
  <si>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</si>
  <si>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</si>
  <si>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</si>
  <si>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</si>
  <si>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</si>
  <si>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</si>
  <si>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</si>
  <si>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</si>
  <si>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</si>
  <si>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</si>
  <si>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</si>
  <si>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</si>
  <si>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</si>
  <si>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</si>
  <si>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</si>
  <si>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</si>
  <si>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</si>
  <si>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</si>
  <si>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</si>
  <si>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</si>
  <si>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</si>
  <si>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</si>
  <si>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</si>
  <si>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</si>
  <si>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</si>
  <si>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</si>
  <si>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</si>
  <si>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</si>
  <si>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</si>
  <si>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</si>
  <si>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</si>
  <si>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</si>
  <si>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</si>
  <si>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</si>
  <si>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</si>
  <si>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</si>
  <si>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</si>
  <si>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</si>
  <si>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</si>
  <si>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</si>
  <si>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</si>
  <si>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</si>
  <si>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</si>
  <si>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</si>
  <si>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</si>
  <si>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</si>
  <si>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</si>
  <si>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</si>
  <si>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</si>
  <si>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</si>
  <si>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</si>
  <si>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</si>
  <si>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</si>
  <si>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</si>
  <si>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</si>
  <si>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</si>
  <si>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</si>
  <si>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</si>
  <si>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</si>
  <si>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</si>
  <si>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</si>
  <si>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</si>
  <si>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</si>
  <si>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</si>
  <si>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</si>
  <si>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</si>
  <si>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</si>
  <si>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</si>
  <si>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</si>
  <si>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</si>
  <si>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</si>
  <si>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</si>
  <si>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</si>
  <si>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</si>
  <si>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</si>
  <si>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</si>
  <si>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</si>
  <si>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</si>
  <si>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</si>
  <si>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</si>
  <si>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</si>
  <si>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</si>
  <si>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</si>
  <si>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</si>
  <si>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</si>
  <si>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</si>
  <si>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</si>
  <si>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</si>
  <si>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</si>
  <si>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</si>
  <si>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</si>
  <si>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</si>
  <si>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</si>
  <si>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</si>
  <si>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</si>
  <si>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</si>
  <si>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</si>
  <si>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</si>
  <si>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</si>
  <si>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</si>
  <si>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</si>
  <si>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</si>
  <si>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</si>
  <si>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</si>
  <si>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</si>
  <si>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</si>
  <si>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</si>
  <si>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</si>
  <si>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</si>
  <si>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</si>
  <si>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</si>
  <si>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</si>
  <si>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</si>
  <si>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</si>
  <si>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</si>
  <si>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</si>
  <si>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</si>
  <si>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</si>
  <si>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</si>
  <si>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</si>
  <si>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</si>
  <si>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</si>
  <si>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</si>
  <si>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</si>
  <si>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</si>
  <si>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</si>
  <si>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</si>
  <si>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</si>
  <si>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</si>
  <si>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</si>
  <si>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</si>
  <si>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</si>
  <si>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</si>
  <si>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</si>
  <si>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</si>
  <si>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</si>
  <si>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</si>
  <si>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</si>
  <si>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</si>
  <si>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</si>
  <si>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</si>
  <si>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</si>
  <si>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</si>
  <si>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</si>
  <si>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</si>
  <si>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</si>
  <si>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</si>
  <si>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</si>
  <si>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</si>
  <si>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</si>
  <si>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</si>
  <si>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</si>
  <si>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</si>
  <si>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</si>
  <si>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</si>
  <si>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</si>
  <si>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</si>
  <si>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</si>
  <si>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</si>
  <si>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</si>
  <si>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</si>
  <si>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</si>
  <si>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</si>
  <si>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</si>
  <si>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</si>
  <si>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</si>
  <si>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</si>
  <si>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</si>
  <si>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</si>
  <si>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</si>
  <si>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</si>
  <si>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</si>
  <si>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</si>
  <si>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</si>
  <si>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</si>
  <si>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</si>
  <si>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</si>
  <si>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</si>
  <si>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</si>
  <si>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</si>
  <si>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</si>
  <si>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</si>
  <si>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</si>
  <si>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</si>
  <si>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</si>
  <si>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</si>
  <si>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</si>
  <si>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</si>
  <si>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</si>
  <si>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</si>
  <si>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</si>
  <si>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</si>
  <si>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</si>
  <si>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</si>
  <si>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</si>
  <si>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</si>
  <si>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</si>
  <si>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</si>
  <si>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</si>
  <si>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</si>
  <si>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</si>
  <si>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</si>
  <si>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</si>
  <si>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</si>
  <si>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</si>
  <si>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</si>
  <si>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</si>
  <si>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</si>
  <si>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</si>
  <si>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</si>
  <si>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</si>
  <si>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</si>
  <si>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</si>
  <si>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</si>
  <si>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</si>
  <si>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</si>
  <si>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</si>
  <si>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</si>
  <si>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</si>
  <si>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</si>
  <si>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</si>
  <si>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</si>
  <si>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</si>
  <si>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</si>
  <si>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</si>
  <si>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</si>
  <si>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</si>
  <si>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</si>
  <si>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</si>
  <si>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</si>
  <si>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</si>
  <si>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</si>
  <si>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</si>
  <si>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</si>
  <si>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</si>
  <si>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</si>
  <si>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</si>
  <si>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</si>
  <si>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</si>
  <si>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</si>
  <si>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</si>
  <si>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</si>
  <si>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</si>
  <si>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</si>
  <si>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</si>
  <si>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</si>
  <si>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</si>
  <si>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</si>
  <si>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</si>
  <si>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</si>
  <si>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</si>
  <si>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</si>
  <si>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</si>
  <si>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</si>
  <si>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</si>
  <si>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</si>
  <si>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</si>
  <si>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</si>
  <si>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</si>
  <si>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</si>
  <si>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</si>
  <si>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</si>
  <si>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</si>
  <si>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</si>
  <si>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</si>
  <si>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</si>
  <si>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</si>
  <si>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</si>
  <si>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</si>
  <si>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</si>
  <si>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</si>
  <si>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</si>
  <si>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</si>
  <si>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</si>
  <si>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</si>
  <si>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</si>
  <si>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</si>
  <si>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</si>
  <si>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</si>
  <si>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</si>
  <si>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</si>
  <si>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</si>
  <si>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</si>
  <si>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</si>
  <si>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</si>
  <si>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</si>
  <si>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</si>
  <si>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</si>
  <si>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</si>
  <si>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</si>
  <si>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</si>
  <si>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</si>
  <si>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</si>
  <si>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</si>
  <si>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</si>
  <si>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</si>
  <si>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</si>
  <si>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</si>
  <si>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</si>
  <si>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</si>
  <si>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</si>
  <si>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</si>
  <si>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</si>
  <si>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</si>
  <si>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</si>
  <si>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</si>
  <si>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</si>
  <si>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</si>
  <si>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</si>
  <si>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</si>
  <si>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</si>
  <si>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</si>
  <si>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</si>
  <si>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</si>
  <si>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</si>
  <si>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</si>
  <si>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</si>
  <si>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</si>
  <si>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</si>
  <si>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</si>
  <si>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</si>
  <si>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</si>
  <si>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</si>
  <si>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</si>
  <si>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</si>
  <si>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</si>
  <si>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</si>
  <si>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</si>
  <si>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</si>
  <si>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</si>
  <si>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</si>
  <si>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</si>
  <si>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</si>
  <si>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</si>
  <si>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</si>
  <si>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</si>
  <si>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</si>
  <si>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</si>
  <si>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</si>
  <si>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</si>
  <si>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</si>
  <si>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</si>
  <si>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</si>
  <si>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</si>
  <si>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</si>
  <si>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</si>
  <si>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</si>
  <si>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</si>
  <si>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</si>
  <si>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</si>
  <si>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</si>
  <si>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</si>
  <si>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</si>
  <si>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</si>
  <si>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</si>
  <si>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</si>
  <si>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</si>
  <si>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</si>
  <si>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</si>
  <si>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</si>
  <si>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</si>
  <si>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</si>
  <si>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</si>
  <si>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</si>
  <si>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</si>
  <si>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</si>
  <si>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</si>
  <si>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</si>
  <si>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</si>
  <si>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</si>
  <si>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</si>
  <si>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</si>
  <si>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</si>
  <si>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</si>
  <si>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</si>
  <si>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</si>
  <si>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</si>
  <si>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</si>
  <si>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</si>
  <si>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</si>
  <si>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</si>
  <si>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</si>
  <si>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</si>
  <si>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</si>
  <si>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</si>
  <si>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</si>
  <si>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</si>
  <si>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</si>
  <si>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</si>
  <si>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</si>
  <si>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</si>
  <si>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</si>
  <si>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</si>
  <si>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</si>
  <si>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</si>
  <si>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</si>
  <si>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</si>
  <si>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</si>
  <si>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</si>
  <si>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</si>
  <si>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</si>
  <si>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</si>
  <si>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</si>
  <si>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</si>
  <si>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</si>
  <si>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</si>
  <si>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</si>
  <si>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</si>
  <si>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</si>
  <si>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</si>
  <si>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</si>
  <si>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</si>
  <si>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</si>
  <si>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</si>
  <si>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</si>
  <si>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</si>
  <si>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</si>
  <si>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</si>
  <si>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</si>
  <si>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</si>
  <si>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</si>
  <si>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</si>
  <si>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</si>
  <si>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</si>
  <si>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</si>
  <si>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</si>
  <si>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</si>
  <si>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</si>
  <si>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</si>
  <si>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</si>
  <si>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</si>
  <si>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</si>
  <si>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</si>
  <si>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</si>
  <si>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</si>
  <si>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</si>
  <si>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</si>
  <si>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</si>
  <si>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</si>
  <si>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</si>
  <si>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</si>
  <si>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</si>
  <si>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</si>
  <si>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</si>
  <si>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</si>
  <si>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</si>
  <si>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</si>
  <si>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</si>
  <si>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</si>
  <si>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</si>
  <si>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</si>
  <si>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</si>
  <si>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</si>
  <si>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</si>
  <si>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</si>
  <si>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</si>
  <si>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</si>
  <si>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</si>
  <si>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</si>
  <si>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</si>
  <si>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</si>
  <si>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</si>
  <si>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</si>
  <si>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</si>
  <si>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</si>
  <si>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</si>
  <si>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</si>
  <si>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</si>
  <si>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</si>
  <si>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</si>
  <si>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</si>
  <si>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</si>
  <si>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</si>
  <si>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</si>
  <si>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</si>
  <si>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</si>
  <si>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</si>
  <si>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</si>
  <si>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</si>
  <si>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</si>
  <si>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</si>
  <si>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</si>
  <si>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</si>
  <si>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</si>
  <si>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</si>
  <si>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</si>
  <si>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</si>
  <si>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</si>
  <si>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</si>
  <si>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</si>
  <si>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</si>
  <si>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</si>
  <si>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</si>
  <si>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</si>
  <si>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</si>
  <si>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</si>
  <si>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</si>
  <si>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</si>
  <si>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</si>
  <si>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</si>
  <si>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</si>
  <si>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</si>
  <si>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</si>
  <si>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</si>
  <si>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</si>
  <si>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</si>
  <si>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</si>
  <si>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</si>
  <si>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</si>
  <si>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</si>
  <si>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</si>
  <si>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</si>
  <si>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</si>
  <si>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</si>
  <si>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</si>
  <si>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</si>
  <si>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</si>
  <si>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</si>
  <si>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</si>
  <si>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</si>
  <si>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</si>
  <si>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</si>
  <si>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</si>
  <si>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</si>
  <si>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</si>
  <si>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</si>
  <si>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</si>
  <si>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</si>
  <si>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</si>
  <si>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</si>
  <si>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</si>
  <si>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</si>
  <si>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</si>
  <si>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</si>
  <si>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</si>
  <si>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</si>
  <si>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</si>
  <si>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</si>
  <si>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</si>
  <si>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</si>
  <si>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</si>
  <si>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</si>
  <si>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</si>
  <si>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</si>
  <si>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</si>
  <si>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</si>
  <si>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</si>
  <si>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</si>
  <si>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</si>
  <si>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</si>
  <si>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</si>
  <si>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</si>
  <si>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</si>
  <si>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</si>
  <si>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</si>
  <si>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</si>
  <si>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</si>
  <si>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</si>
  <si>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</si>
  <si>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</si>
  <si>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</si>
  <si>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</si>
  <si>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</si>
  <si>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</si>
  <si>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</si>
  <si>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</si>
  <si>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</si>
  <si>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</si>
  <si>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</si>
  <si>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</si>
  <si>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</si>
  <si>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</si>
  <si>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</si>
  <si>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</si>
  <si>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</si>
  <si>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</si>
  <si>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</si>
  <si>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</si>
  <si>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</si>
  <si>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</si>
  <si>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</si>
  <si>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</si>
  <si>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</si>
  <si>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</si>
  <si>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</si>
  <si>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</si>
  <si>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</si>
  <si>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</si>
  <si>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</si>
  <si>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</si>
  <si>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</si>
  <si>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</si>
  <si>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</si>
  <si>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</si>
  <si>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</si>
  <si>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</si>
  <si>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</si>
  <si>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</si>
  <si>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</si>
  <si>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</si>
  <si>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</si>
  <si>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</si>
  <si>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</si>
  <si>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</si>
  <si>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</si>
  <si>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</si>
  <si>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</si>
  <si>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</si>
  <si>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</si>
  <si>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</si>
  <si>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</si>
  <si>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</si>
  <si>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</si>
  <si>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</si>
  <si>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</si>
  <si>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</si>
  <si>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</si>
  <si>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</si>
  <si>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</si>
  <si>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</si>
  <si>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</si>
  <si>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</si>
  <si>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</si>
  <si>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</si>
  <si>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</si>
  <si>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</si>
  <si>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</si>
  <si>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</si>
  <si>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</si>
  <si>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</si>
  <si>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</si>
  <si>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</si>
  <si>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</si>
  <si>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</si>
  <si>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</si>
  <si>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</si>
  <si>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</si>
  <si>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</si>
  <si>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</si>
  <si>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</si>
  <si>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</si>
  <si>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</si>
  <si>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</si>
  <si>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</si>
  <si>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</si>
  <si>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</si>
  <si>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</si>
  <si>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</si>
  <si>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</si>
  <si>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</si>
  <si>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</si>
  <si>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</si>
  <si>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</si>
  <si>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</si>
  <si>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</si>
  <si>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</si>
  <si>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</si>
  <si>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</si>
  <si>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</si>
  <si>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</si>
  <si>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</si>
  <si>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</si>
  <si>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</si>
  <si>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</si>
  <si>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</si>
  <si>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</si>
  <si>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</si>
  <si>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</si>
  <si>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</si>
  <si>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</si>
  <si>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</si>
  <si>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</si>
  <si>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</si>
  <si>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</si>
  <si>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</si>
  <si>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</si>
  <si>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</si>
  <si>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</si>
  <si>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</si>
  <si>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</si>
  <si>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</si>
  <si>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</si>
  <si>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</si>
  <si>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</si>
  <si>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</si>
  <si>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</si>
  <si>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</si>
  <si>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</si>
  <si>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</si>
  <si>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</si>
  <si>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</si>
  <si>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</si>
  <si>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</si>
  <si>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</si>
  <si>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</si>
  <si>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</si>
  <si>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</si>
  <si>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</si>
  <si>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</si>
  <si>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</si>
  <si>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</si>
  <si>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</si>
  <si>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</si>
  <si>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</si>
  <si>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</si>
  <si>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</si>
  <si>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</si>
  <si>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</si>
  <si>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</si>
  <si>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</si>
  <si>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</si>
  <si>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</si>
  <si>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</si>
  <si>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</si>
  <si>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</si>
  <si>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</si>
  <si>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</si>
  <si>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</si>
  <si>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</si>
  <si>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</si>
  <si>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</si>
  <si>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</si>
  <si>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</si>
  <si>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</si>
  <si>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</si>
  <si>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</si>
  <si>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</si>
  <si>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</si>
  <si>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</si>
  <si>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</si>
  <si>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</si>
  <si>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</si>
  <si>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</si>
  <si>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</si>
  <si>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</si>
  <si>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</si>
  <si>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</si>
  <si>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</si>
  <si>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</si>
  <si>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</si>
  <si>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</si>
  <si>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</si>
  <si>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</si>
  <si>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</si>
  <si>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</si>
  <si>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</si>
  <si>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</si>
  <si>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</si>
  <si>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</si>
  <si>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</si>
  <si>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</si>
  <si>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</si>
  <si>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</si>
  <si>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</si>
  <si>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</si>
  <si>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</si>
  <si>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</si>
  <si>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</si>
  <si>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</si>
  <si>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</si>
  <si>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</si>
  <si>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</si>
  <si>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</si>
  <si>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</si>
  <si>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</si>
  <si>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</si>
  <si>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</si>
  <si>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</si>
  <si>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</si>
  <si>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</si>
  <si>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</si>
  <si>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</si>
  <si>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</si>
  <si>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</si>
  <si>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</si>
  <si>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</si>
  <si>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</si>
  <si>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</si>
  <si>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</si>
  <si>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</si>
  <si>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</si>
  <si>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</si>
  <si>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</si>
  <si>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</si>
  <si>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</si>
  <si>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</si>
  <si>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</si>
  <si>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</si>
  <si>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</si>
  <si>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</si>
  <si>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</si>
  <si>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</si>
  <si>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</si>
  <si>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</si>
  <si>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</si>
  <si>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</si>
  <si>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</si>
  <si>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</si>
  <si>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</si>
  <si>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</si>
  <si>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</si>
  <si>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</si>
  <si>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</si>
  <si>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</si>
  <si>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</si>
  <si>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</si>
  <si>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</si>
  <si>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</si>
  <si>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</si>
  <si>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</si>
  <si>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</si>
  <si>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</si>
  <si>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</si>
  <si>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</si>
  <si>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</si>
  <si>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</si>
  <si>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</si>
  <si>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</si>
  <si>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</si>
  <si>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</si>
  <si>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</si>
  <si>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</si>
  <si>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</si>
  <si>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</si>
  <si>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</si>
  <si>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</si>
  <si>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</si>
  <si>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</si>
  <si>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</si>
  <si>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</si>
  <si>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</si>
  <si>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</si>
  <si>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</si>
  <si>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</si>
  <si>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</si>
  <si>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</si>
  <si>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</si>
  <si>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</si>
  <si>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</si>
  <si>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</si>
  <si>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</si>
  <si>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</si>
  <si>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</si>
  <si>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</si>
  <si>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</si>
  <si>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</si>
  <si>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</si>
  <si>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</si>
  <si>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</si>
  <si>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</si>
  <si>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</si>
  <si>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</si>
  <si>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</si>
  <si>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</si>
  <si>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</si>
  <si>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</si>
  <si>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</si>
  <si>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</si>
  <si>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</si>
  <si>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</si>
  <si>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</si>
  <si>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</si>
  <si>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</si>
  <si>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</si>
  <si>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</si>
  <si>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</si>
  <si>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</si>
  <si>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</si>
  <si>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</si>
  <si>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</si>
  <si>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</si>
  <si>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</si>
  <si>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</si>
  <si>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</si>
  <si>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</si>
  <si>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</si>
  <si>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</si>
  <si>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</si>
  <si>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</si>
  <si>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</si>
  <si>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</si>
  <si>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</si>
  <si>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</si>
  <si>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</si>
  <si>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</si>
  <si>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</si>
  <si>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</si>
  <si>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</si>
  <si>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</si>
  <si>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</si>
  <si>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</si>
  <si>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</si>
  <si>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</si>
  <si>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</si>
  <si>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</si>
  <si>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</si>
  <si>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</si>
  <si>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</si>
  <si>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</si>
  <si>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</si>
  <si>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</si>
  <si>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</si>
  <si>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</si>
  <si>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</si>
  <si>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</si>
  <si>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</si>
  <si>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</si>
  <si>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</si>
  <si>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</si>
  <si>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</si>
  <si>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</si>
  <si>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</si>
  <si>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</si>
  <si>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</si>
  <si>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</si>
  <si>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</si>
  <si>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</si>
  <si>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</si>
  <si>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</si>
  <si>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</si>
  <si>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</si>
  <si>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</si>
  <si>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</si>
  <si>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</si>
  <si>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</si>
  <si>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</si>
  <si>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</si>
  <si>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</si>
  <si>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</si>
  <si>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</si>
  <si>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</si>
  <si>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</si>
  <si>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</si>
  <si>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</si>
  <si>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</si>
  <si>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</si>
  <si>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</si>
  <si>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</si>
  <si>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</si>
  <si>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</si>
  <si>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</si>
  <si>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</si>
  <si>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</si>
  <si>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</si>
  <si>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</si>
  <si>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</si>
  <si>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</si>
  <si>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</si>
  <si>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</si>
  <si>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</si>
  <si>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</si>
  <si>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</si>
  <si>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</si>
  <si>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</si>
  <si>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</si>
  <si>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</si>
  <si>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</si>
  <si>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</si>
  <si>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</si>
  <si>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</si>
  <si>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</si>
  <si>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</si>
  <si>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</si>
  <si>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</si>
  <si>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</si>
  <si>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</si>
  <si>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</si>
  <si>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</si>
  <si>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</si>
  <si>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</si>
  <si>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</si>
  <si>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</si>
  <si>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</si>
  <si>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</si>
  <si>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</si>
  <si>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</si>
  <si>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</si>
  <si>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</si>
  <si>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</si>
  <si>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</si>
  <si>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</si>
  <si>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</si>
  <si>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</si>
  <si>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</si>
  <si>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</si>
  <si>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</si>
  <si>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</si>
  <si>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</si>
  <si>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</si>
  <si>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</si>
  <si>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</si>
  <si>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</si>
  <si>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</si>
  <si>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</si>
  <si>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</si>
  <si>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</si>
  <si>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</si>
  <si>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</si>
  <si>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</si>
  <si>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</si>
  <si>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</si>
  <si>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</si>
  <si>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</si>
  <si>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</si>
  <si>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</si>
  <si>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</si>
  <si>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</si>
  <si>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</si>
  <si>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</si>
  <si>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</si>
  <si>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</si>
  <si>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</si>
  <si>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</si>
  <si>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</si>
  <si>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</si>
  <si>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</si>
  <si>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</si>
  <si>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</si>
  <si>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</si>
  <si>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</si>
  <si>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</si>
  <si>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</si>
  <si>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</si>
  <si>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</si>
  <si>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</si>
  <si>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</si>
  <si>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</si>
  <si>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</si>
  <si>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</si>
  <si>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</si>
  <si>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</si>
  <si>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</si>
  <si>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</si>
  <si>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</si>
  <si>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</si>
  <si>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</si>
  <si>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</si>
  <si>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</si>
  <si>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</si>
  <si>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</si>
  <si>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</si>
  <si>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</si>
  <si>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</si>
  <si>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</si>
  <si>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</si>
  <si>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</si>
  <si>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</si>
  <si>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</si>
  <si>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</si>
  <si>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</si>
  <si>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</si>
  <si>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</si>
  <si>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</si>
  <si>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</si>
  <si>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</si>
  <si>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</si>
  <si>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</si>
  <si>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</si>
  <si>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</si>
  <si>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</si>
  <si>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</si>
  <si>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</si>
  <si>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</si>
  <si>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</si>
  <si>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</si>
  <si>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</si>
  <si>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</si>
  <si>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</si>
  <si>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</si>
  <si>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</si>
  <si>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</si>
  <si>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</si>
  <si>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</si>
  <si>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</si>
  <si>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</si>
  <si>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</si>
  <si>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</si>
  <si>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</si>
  <si>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</si>
  <si>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</si>
  <si>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</si>
  <si>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</si>
  <si>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</si>
  <si>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</si>
  <si>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</si>
  <si>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</si>
  <si>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</si>
  <si>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</si>
  <si>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</si>
  <si>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</si>
  <si>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</si>
  <si>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</si>
  <si>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</si>
  <si>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</si>
  <si>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</si>
  <si>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</si>
  <si>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</si>
  <si>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</si>
  <si>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</si>
  <si>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</si>
  <si>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</si>
  <si>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</si>
  <si>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</si>
  <si>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</si>
  <si>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</si>
  <si>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</si>
  <si>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</si>
  <si>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</si>
  <si>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</si>
  <si>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</si>
  <si>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</si>
  <si>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</si>
  <si>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</si>
  <si>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</si>
  <si>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</si>
  <si>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</si>
  <si>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</si>
  <si>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</si>
  <si>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</si>
  <si>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</si>
  <si>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</si>
  <si>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</si>
  <si>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</si>
  <si>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</si>
  <si>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</si>
  <si>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</si>
  <si>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</si>
  <si>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</si>
  <si>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</si>
  <si>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</si>
  <si>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</si>
  <si>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</si>
  <si>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</si>
  <si>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</si>
  <si>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</si>
  <si>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</si>
  <si>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</si>
  <si>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</si>
  <si>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</si>
  <si>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</si>
  <si>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</si>
  <si>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</si>
  <si>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</si>
  <si>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</si>
  <si>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</si>
  <si>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</si>
  <si>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</si>
  <si>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</si>
  <si>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</si>
  <si>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</si>
  <si>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</si>
  <si>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</si>
  <si>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</si>
  <si>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</si>
  <si>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</si>
  <si>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</si>
  <si>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</si>
  <si>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</si>
  <si>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</si>
  <si>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</si>
  <si>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</si>
  <si>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</si>
  <si>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</si>
  <si>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</si>
  <si>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</si>
  <si>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</si>
  <si>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</si>
  <si>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</si>
  <si>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</si>
  <si>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</si>
  <si>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</si>
  <si>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</si>
  <si>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</si>
  <si>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</si>
  <si>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</si>
  <si>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</si>
  <si>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</si>
  <si>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</si>
  <si>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</si>
  <si>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</si>
  <si>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</si>
  <si>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</si>
  <si>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</si>
  <si>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</si>
  <si>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</si>
  <si>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</si>
  <si>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</si>
  <si>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</si>
  <si>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</si>
  <si>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</si>
  <si>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</si>
  <si>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</si>
  <si>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</si>
  <si>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</si>
  <si>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</si>
  <si>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</si>
  <si>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</si>
  <si>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</si>
  <si>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</si>
  <si>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</si>
  <si>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</si>
  <si>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</si>
  <si>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</si>
  <si>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</si>
  <si>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</si>
  <si>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</si>
  <si>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</si>
  <si>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</si>
  <si>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</si>
  <si>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</si>
  <si>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</si>
  <si>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</si>
  <si>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</si>
  <si>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</si>
  <si>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</si>
  <si>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</si>
  <si>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</si>
  <si>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</si>
  <si>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</si>
  <si>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</si>
  <si>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</si>
  <si>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</si>
  <si>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</si>
  <si>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</si>
  <si>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</si>
  <si>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</si>
  <si>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</si>
  <si>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</si>
  <si>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</si>
  <si>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</si>
  <si>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</si>
  <si>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</si>
  <si>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</si>
  <si>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</si>
  <si>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</si>
  <si>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</si>
  <si>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</si>
  <si>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</si>
  <si>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</si>
  <si>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</si>
  <si>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</si>
  <si>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</si>
  <si>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</si>
  <si>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</si>
  <si>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</si>
  <si>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</si>
  <si>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</si>
  <si>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</si>
  <si>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</si>
  <si>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</si>
  <si>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</si>
  <si>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</si>
  <si>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</si>
  <si>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</si>
  <si>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</si>
  <si>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</si>
  <si>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</si>
  <si>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</si>
  <si>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</si>
  <si>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</si>
  <si>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</si>
  <si>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</si>
  <si>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</si>
  <si>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</si>
  <si>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</si>
  <si>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</si>
  <si>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</si>
  <si>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</si>
  <si>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</si>
  <si>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</si>
  <si>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</si>
  <si>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</si>
  <si>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</si>
  <si>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</si>
  <si>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</si>
  <si>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</si>
  <si>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</si>
  <si>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</si>
  <si>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</si>
  <si>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</si>
  <si>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</si>
  <si>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</si>
  <si>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</si>
  <si>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</si>
  <si>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</si>
  <si>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</si>
  <si>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</si>
  <si>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</si>
  <si>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</si>
  <si>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</si>
  <si>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</si>
  <si>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</si>
  <si>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</si>
  <si>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</si>
  <si>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</si>
  <si>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</si>
  <si>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</si>
  <si>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</si>
  <si>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</si>
  <si>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</si>
  <si>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</si>
  <si>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</si>
  <si>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</si>
  <si>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</si>
  <si>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</si>
  <si>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</si>
  <si>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</si>
  <si>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</si>
  <si>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</si>
  <si>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</si>
  <si>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</si>
  <si>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</si>
  <si>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</si>
  <si>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</si>
  <si>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</si>
  <si>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</si>
  <si>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</si>
  <si>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</si>
  <si>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</si>
  <si>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</si>
  <si>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</si>
  <si>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</si>
  <si>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</si>
  <si>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</si>
  <si>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</si>
  <si>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</si>
  <si>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</si>
  <si>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</si>
  <si>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</si>
  <si>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</si>
  <si>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</si>
  <si>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</si>
  <si>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</si>
  <si>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</si>
  <si>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</si>
  <si>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</si>
  <si>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</si>
  <si>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</si>
  <si>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</si>
  <si>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</si>
  <si>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</si>
  <si>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</si>
  <si>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</si>
  <si>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</si>
  <si>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</si>
  <si>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</si>
  <si>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</si>
  <si>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</si>
  <si>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</si>
  <si>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</si>
  <si>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</si>
  <si>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</si>
  <si>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</si>
  <si>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</si>
  <si>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</si>
  <si>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</si>
  <si>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</si>
  <si>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</si>
  <si>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</si>
  <si>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</si>
  <si>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</si>
  <si>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</si>
  <si>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</si>
  <si>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</si>
  <si>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</si>
  <si>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</si>
  <si>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</si>
  <si>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</si>
  <si>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</si>
  <si>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</si>
  <si>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</si>
  <si>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</si>
  <si>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</si>
  <si>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</si>
  <si>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</si>
  <si>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</si>
  <si>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</si>
  <si>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</si>
  <si>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</si>
  <si>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</si>
  <si>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</si>
  <si>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</si>
  <si>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</si>
  <si>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</si>
  <si>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</si>
  <si>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</si>
  <si>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</si>
  <si>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</si>
  <si>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</si>
  <si>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</si>
  <si>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</si>
  <si>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</si>
  <si>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</si>
  <si>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</si>
  <si>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</si>
  <si>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</si>
  <si>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</si>
  <si>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</si>
  <si>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</si>
  <si>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</si>
  <si>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</si>
  <si>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</si>
  <si>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</si>
  <si>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</si>
  <si>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</si>
  <si>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</si>
  <si>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</si>
  <si>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</si>
  <si>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</si>
  <si>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</si>
  <si>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</si>
  <si>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</si>
  <si>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</si>
  <si>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</si>
  <si>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</si>
  <si>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</si>
  <si>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</si>
  <si>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</si>
  <si>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</si>
  <si>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</si>
  <si>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</si>
  <si>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</si>
  <si>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</si>
  <si>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</si>
  <si>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</si>
  <si>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</si>
  <si>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</si>
  <si>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</si>
  <si>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</si>
  <si>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</si>
  <si>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</si>
  <si>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</si>
  <si>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</si>
  <si>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</si>
  <si>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</si>
  <si>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</si>
  <si>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</si>
  <si>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</si>
  <si>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</si>
  <si>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</si>
  <si>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</si>
  <si>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</si>
  <si>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</si>
  <si>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</si>
  <si>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</si>
  <si>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</si>
  <si>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</si>
  <si>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</si>
  <si>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</si>
  <si>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</si>
  <si>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</si>
  <si>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</si>
  <si>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</si>
  <si>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</si>
  <si>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</si>
  <si>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</si>
  <si>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</si>
  <si>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</si>
  <si>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</si>
  <si>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</si>
  <si>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</si>
  <si>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</si>
  <si>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</si>
  <si>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</si>
  <si>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</si>
  <si>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</si>
  <si>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</si>
  <si>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</si>
  <si>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</si>
  <si>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</si>
  <si>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</si>
  <si>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</si>
  <si>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</si>
  <si>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</si>
  <si>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</si>
  <si>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</si>
  <si>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</si>
  <si>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</si>
  <si>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</si>
  <si>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</si>
  <si>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</si>
  <si>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</si>
  <si>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</si>
  <si>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</si>
  <si>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</si>
  <si>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</si>
  <si>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</si>
  <si>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</si>
  <si>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</si>
  <si>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</si>
  <si>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</si>
  <si>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</si>
  <si>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</si>
  <si>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</si>
  <si>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</si>
  <si>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</si>
  <si>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</si>
  <si>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</si>
  <si>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</si>
  <si>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</si>
  <si>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</si>
  <si>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</si>
  <si>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</si>
  <si>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</si>
  <si>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</si>
  <si>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</si>
  <si>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</si>
  <si>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</si>
  <si>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</si>
  <si>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</si>
  <si>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</si>
  <si>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</si>
  <si>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</si>
  <si>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</si>
  <si>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</si>
  <si>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</si>
  <si>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</si>
  <si>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</si>
  <si>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</si>
  <si>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</si>
  <si>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</si>
  <si>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</si>
  <si>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</si>
  <si>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</si>
  <si>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</si>
  <si>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</si>
  <si>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</si>
  <si>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</si>
  <si>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</si>
  <si>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</si>
  <si>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</si>
  <si>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</si>
  <si>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</si>
  <si>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</si>
  <si>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</si>
  <si>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</si>
  <si>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</si>
  <si>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</si>
  <si>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</si>
  <si>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</si>
  <si>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</si>
  <si>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</si>
  <si>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</si>
  <si>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</si>
  <si>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</si>
  <si>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</si>
  <si>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</si>
  <si>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</si>
  <si>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</si>
  <si>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</si>
  <si>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</si>
  <si>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</si>
  <si>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</si>
  <si>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</si>
  <si>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</si>
  <si>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</si>
  <si>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</si>
  <si>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</si>
  <si>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</si>
  <si>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</si>
  <si>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</si>
  <si>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</si>
  <si>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</si>
  <si>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</si>
  <si>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</si>
  <si>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</si>
  <si>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</si>
  <si>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</si>
  <si>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</si>
  <si>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</si>
  <si>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</si>
  <si>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</si>
  <si>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</si>
  <si>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</si>
  <si>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</si>
  <si>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</si>
  <si>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</si>
  <si>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</si>
  <si>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</si>
  <si>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</si>
  <si>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</si>
  <si>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</si>
  <si>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</si>
  <si>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</si>
  <si>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</si>
  <si>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</si>
  <si>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</si>
  <si>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</si>
  <si>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</si>
  <si>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</si>
  <si>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</si>
  <si>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</si>
  <si>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</si>
  <si>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</si>
  <si>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</si>
  <si>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</si>
  <si>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</si>
  <si>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</si>
  <si>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</si>
  <si>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</si>
  <si>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</si>
  <si>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</si>
  <si>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</si>
  <si>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</si>
  <si>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</si>
  <si>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</si>
  <si>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</si>
  <si>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</si>
  <si>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</si>
  <si>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</si>
  <si>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</si>
  <si>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</si>
  <si>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</si>
  <si>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</si>
  <si>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</si>
  <si>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</si>
  <si>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</si>
  <si>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</si>
  <si>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</si>
  <si>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</si>
  <si>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</si>
  <si>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</si>
  <si>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</si>
  <si>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</si>
  <si>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</si>
  <si>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</si>
  <si>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</si>
  <si>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</si>
  <si>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</si>
  <si>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</si>
  <si>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</si>
  <si>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</si>
  <si>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</si>
  <si>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</si>
  <si>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</si>
  <si>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</si>
  <si>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</si>
  <si>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</si>
  <si>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</si>
  <si>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</si>
  <si>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</si>
  <si>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</si>
  <si>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</si>
  <si>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</si>
  <si>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</si>
  <si>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</si>
  <si>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</si>
  <si>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</si>
  <si>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</si>
  <si>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</si>
  <si>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</si>
  <si>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</si>
  <si>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</si>
  <si>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</si>
  <si>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</si>
  <si>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</si>
  <si>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</si>
  <si>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</si>
  <si>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</si>
  <si>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</si>
  <si>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</si>
  <si>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</si>
  <si>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</si>
  <si>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</si>
  <si>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</si>
  <si>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</si>
  <si>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</si>
  <si>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</si>
  <si>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</si>
  <si>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</si>
  <si>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</si>
  <si>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</si>
  <si>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</si>
  <si>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</si>
  <si>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</si>
  <si>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</si>
  <si>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</si>
  <si>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</si>
  <si>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</si>
  <si>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</si>
  <si>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</si>
  <si>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</si>
  <si>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</si>
  <si>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</si>
  <si>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</si>
  <si>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</si>
  <si>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</si>
  <si>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</si>
  <si>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</si>
  <si>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</si>
  <si>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</si>
  <si>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</si>
  <si>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</si>
  <si>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</si>
  <si>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</si>
  <si>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</si>
  <si>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</si>
  <si>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</si>
  <si>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</si>
  <si>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</si>
  <si>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</si>
  <si>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</si>
  <si>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</si>
  <si>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</si>
  <si>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</si>
  <si>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</si>
  <si>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</si>
  <si>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</si>
  <si>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</si>
  <si>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</si>
  <si>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</si>
  <si>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</si>
  <si>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</si>
  <si>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</si>
  <si>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</si>
  <si>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</si>
  <si>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</si>
  <si>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</si>
  <si>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</si>
  <si>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</si>
  <si>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</si>
  <si>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</si>
  <si>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</si>
  <si>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</si>
  <si>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</si>
  <si>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</si>
  <si>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</si>
  <si>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</si>
  <si>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</si>
  <si>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</si>
  <si>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</si>
  <si>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</si>
  <si>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</si>
  <si>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</si>
  <si>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</si>
  <si>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</si>
  <si>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</si>
  <si>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</si>
  <si>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</si>
  <si>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</si>
  <si>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</si>
  <si>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</si>
  <si>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</si>
  <si>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</si>
  <si>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</si>
  <si>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</si>
  <si>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</si>
  <si>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</si>
  <si>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</si>
  <si>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</si>
  <si>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</si>
  <si>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</si>
  <si>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</si>
  <si>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</si>
  <si>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</si>
  <si>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</si>
  <si>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</si>
  <si>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</si>
  <si>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</si>
  <si>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</si>
  <si>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</si>
  <si>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</si>
  <si>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</si>
  <si>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</si>
  <si>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</si>
  <si>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</si>
  <si>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</si>
  <si>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</si>
  <si>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</si>
  <si>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</si>
  <si>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</si>
  <si>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</si>
  <si>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</si>
  <si>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</si>
  <si>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</si>
  <si>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</si>
  <si>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</si>
  <si>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</si>
  <si>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</si>
  <si>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</si>
  <si>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</si>
  <si>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</si>
  <si>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</si>
  <si>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</si>
  <si>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</si>
  <si>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</si>
  <si>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</si>
  <si>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</si>
  <si>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</si>
  <si>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</si>
  <si>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</si>
  <si>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</si>
  <si>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</si>
  <si>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</si>
  <si>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</si>
  <si>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</si>
  <si>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</si>
  <si>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</si>
  <si>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</si>
  <si>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</si>
  <si>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</si>
  <si>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</si>
  <si>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</si>
  <si>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</si>
  <si>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</si>
  <si>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</si>
  <si>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</si>
  <si>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</si>
  <si>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</si>
  <si>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</si>
  <si>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</si>
  <si>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</si>
  <si>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</si>
  <si>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</si>
  <si>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</si>
  <si>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</si>
  <si>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</si>
  <si>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</si>
  <si>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</si>
  <si>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</si>
  <si>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</si>
  <si>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</si>
  <si>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</si>
  <si>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</si>
  <si>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</si>
  <si>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</si>
  <si>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</si>
  <si>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</si>
  <si>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</si>
  <si>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</si>
  <si>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</si>
  <si>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</si>
  <si>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</si>
  <si>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</si>
  <si>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</si>
  <si>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</si>
  <si>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</si>
  <si>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</si>
  <si>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</si>
  <si>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</si>
  <si>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</si>
  <si>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</si>
  <si>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</si>
  <si>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</si>
  <si>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</si>
  <si>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</si>
  <si>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</si>
  <si>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</si>
  <si>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</si>
  <si>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</si>
  <si>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</si>
  <si>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</si>
  <si>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</si>
  <si>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</si>
  <si>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</si>
  <si>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</si>
  <si>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</si>
  <si>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</si>
  <si>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</si>
  <si>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</si>
  <si>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</si>
  <si>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</si>
  <si>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</si>
  <si>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</si>
  <si>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</si>
  <si>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</si>
  <si>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</si>
  <si>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</si>
  <si>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</si>
  <si>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</si>
  <si>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</si>
  <si>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</si>
  <si>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</si>
  <si>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</si>
  <si>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</si>
  <si>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</si>
  <si>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</si>
  <si>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</si>
  <si>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</si>
  <si>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</si>
  <si>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</si>
  <si>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</si>
  <si>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</si>
  <si>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</si>
  <si>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</si>
  <si>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</si>
  <si>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</si>
  <si>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</si>
  <si>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</si>
  <si>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</si>
  <si>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</si>
  <si>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</si>
  <si>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</si>
  <si>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</si>
  <si>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</si>
  <si>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</si>
  <si>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</si>
  <si>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</si>
  <si>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</si>
  <si>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</si>
  <si>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</si>
  <si>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</si>
  <si>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</si>
  <si>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</si>
  <si>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</si>
  <si>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</si>
  <si>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</si>
  <si>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</si>
  <si>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</si>
  <si>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</si>
  <si>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</si>
  <si>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</si>
  <si>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</si>
  <si>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</si>
  <si>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</si>
  <si>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</si>
  <si>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</si>
  <si>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</si>
  <si>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</si>
  <si>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</si>
  <si>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</si>
  <si>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</si>
  <si>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</si>
  <si>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</si>
  <si>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</si>
  <si>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</si>
  <si>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</si>
  <si>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</si>
  <si>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</si>
  <si>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</si>
  <si>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</si>
  <si>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</si>
  <si>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</si>
  <si>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</si>
  <si>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</si>
  <si>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</si>
  <si>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</si>
  <si>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</si>
  <si>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</si>
  <si>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</si>
  <si>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</si>
  <si>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</si>
  <si>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</si>
  <si>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</si>
  <si>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</si>
  <si>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</si>
  <si>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</si>
  <si>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</si>
  <si>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</si>
  <si>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</si>
  <si>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</si>
  <si>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</si>
  <si>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</si>
  <si>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</si>
  <si>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</si>
  <si>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</si>
  <si>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</si>
  <si>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</si>
  <si>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</si>
  <si>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</si>
  <si>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</si>
  <si>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</si>
  <si>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</si>
  <si>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</si>
  <si>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</si>
  <si>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</si>
  <si>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</si>
  <si>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</si>
  <si>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</si>
  <si>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</si>
  <si>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</si>
  <si>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</si>
  <si>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</si>
  <si>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</si>
  <si>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</si>
  <si>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</si>
  <si>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</si>
  <si>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</si>
  <si>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</si>
  <si>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</si>
  <si>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</si>
  <si>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</si>
  <si>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</si>
  <si>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</si>
  <si>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</si>
  <si>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</si>
  <si>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</si>
  <si>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</si>
  <si>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</si>
  <si>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</si>
  <si>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</si>
  <si>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</si>
  <si>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</si>
  <si>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</si>
  <si>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</si>
  <si>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</si>
  <si>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</si>
  <si>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</si>
  <si>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</si>
  <si>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</si>
  <si>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</si>
  <si>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</si>
  <si>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</si>
  <si>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</si>
  <si>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</si>
  <si>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</si>
  <si>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</si>
  <si>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</si>
  <si>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</si>
  <si>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</si>
  <si>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</si>
  <si>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</si>
  <si>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</si>
  <si>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</si>
  <si>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</si>
  <si>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</si>
  <si>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</si>
  <si>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</si>
  <si>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</si>
  <si>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</si>
  <si>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</si>
  <si>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</si>
  <si>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</si>
  <si>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</si>
  <si>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</si>
  <si>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</si>
  <si>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</si>
  <si>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</si>
  <si>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</si>
  <si>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</si>
  <si>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</si>
  <si>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</si>
  <si>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</si>
  <si>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</si>
  <si>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</si>
  <si>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</si>
  <si>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</si>
  <si>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</si>
  <si>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</si>
  <si>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</si>
  <si>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</si>
  <si>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</si>
  <si>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</si>
  <si>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</si>
  <si>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</si>
  <si>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</si>
  <si>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</si>
  <si>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</si>
  <si>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</si>
  <si>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</si>
  <si>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</si>
  <si>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</si>
  <si>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</si>
  <si>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</si>
  <si>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</si>
  <si>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</si>
  <si>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</si>
  <si>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</si>
  <si>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</si>
  <si>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</si>
  <si>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</si>
  <si>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</si>
  <si>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</si>
  <si>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</si>
  <si>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</si>
  <si>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</si>
  <si>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</si>
  <si>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</si>
  <si>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</si>
  <si>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</si>
  <si>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</si>
  <si>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</si>
  <si>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</si>
  <si>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</si>
  <si>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</si>
  <si>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</si>
  <si>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</si>
  <si>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</si>
  <si>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</si>
  <si>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</si>
  <si>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</si>
  <si>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</si>
  <si>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</si>
  <si>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</si>
  <si>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</si>
  <si>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</si>
  <si>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</si>
  <si>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</si>
  <si>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</si>
  <si>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</si>
  <si>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</si>
  <si>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</si>
  <si>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</si>
  <si>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</si>
  <si>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</si>
  <si>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</si>
  <si>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</si>
  <si>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</si>
  <si>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</si>
  <si>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</si>
  <si>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</si>
  <si>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</si>
  <si>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</si>
  <si>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</si>
  <si>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</si>
  <si>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</si>
  <si>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</si>
  <si>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</si>
  <si>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</si>
  <si>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</si>
  <si>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</si>
  <si>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</si>
  <si>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</si>
  <si>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</si>
  <si>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</si>
  <si>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</si>
  <si>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</si>
  <si>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</si>
  <si>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</si>
  <si>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</si>
  <si>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</si>
  <si>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</si>
  <si>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</si>
  <si>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</si>
  <si>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</si>
  <si>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</si>
  <si>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</si>
  <si>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</si>
  <si>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</si>
  <si>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</si>
  <si>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</si>
  <si>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</si>
  <si>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</si>
  <si>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</si>
  <si>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</si>
  <si>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</si>
  <si>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</si>
  <si>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</si>
  <si>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</si>
  <si>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</si>
  <si>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</si>
  <si>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</si>
  <si>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</si>
  <si>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</si>
  <si>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</si>
  <si>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</si>
  <si>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</si>
  <si>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</si>
  <si>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</si>
  <si>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</si>
  <si>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</si>
  <si>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</si>
  <si>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</si>
  <si>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</si>
  <si>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</si>
  <si>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</si>
  <si>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</si>
  <si>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</si>
  <si>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</si>
  <si>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</si>
  <si>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</si>
  <si>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</si>
  <si>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</si>
  <si>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</si>
  <si>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</si>
  <si>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</si>
  <si>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</si>
  <si>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</si>
  <si>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</si>
  <si>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</si>
  <si>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</si>
  <si>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</si>
  <si>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</si>
  <si>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</si>
  <si>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</si>
  <si>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</si>
  <si>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</si>
  <si>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</si>
  <si>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</si>
  <si>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</si>
  <si>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</si>
  <si>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</si>
  <si>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</si>
  <si>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</si>
  <si>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</si>
  <si>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</si>
  <si>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</si>
  <si>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</si>
  <si>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</si>
  <si>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</si>
  <si>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</si>
  <si>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</si>
  <si>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</si>
  <si>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</si>
  <si>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</si>
  <si>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</si>
  <si>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</si>
  <si>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</si>
  <si>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</si>
  <si>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</si>
  <si>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</si>
  <si>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</si>
  <si>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</si>
  <si>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</si>
  <si>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</si>
  <si>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</si>
  <si>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</si>
  <si>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</si>
  <si>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</si>
  <si>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</si>
  <si>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</si>
  <si>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</si>
  <si>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</si>
  <si>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</si>
  <si>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</si>
  <si>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</si>
  <si>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</si>
  <si>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</si>
  <si>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</si>
  <si>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</si>
  <si>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</si>
  <si>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</si>
  <si>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</si>
  <si>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</si>
  <si>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</si>
  <si>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</si>
  <si>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</si>
  <si>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</si>
  <si>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</si>
  <si>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</si>
  <si>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</si>
  <si>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</si>
  <si>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</si>
  <si>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</si>
  <si>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</si>
  <si>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</si>
  <si>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</si>
  <si>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</si>
  <si>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</si>
  <si>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</si>
  <si>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</si>
  <si>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</si>
  <si>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</si>
  <si>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</si>
  <si>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</si>
  <si>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</si>
  <si>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</si>
  <si>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</si>
  <si>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</si>
  <si>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</si>
  <si>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</si>
  <si>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</si>
  <si>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</si>
  <si>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</si>
  <si>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</si>
  <si>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</si>
  <si>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</si>
  <si>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</si>
  <si>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</si>
  <si>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</si>
  <si>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</si>
  <si>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</si>
  <si>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</si>
  <si>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</si>
  <si>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</si>
  <si>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</si>
  <si>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</si>
  <si>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</si>
  <si>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</si>
  <si>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</si>
  <si>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</si>
  <si>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</si>
  <si>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</si>
  <si>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</si>
  <si>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</si>
  <si>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</si>
  <si>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</si>
  <si>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</si>
  <si>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</si>
  <si>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</si>
  <si>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</si>
  <si>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</si>
  <si>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</si>
  <si>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</si>
  <si>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</si>
  <si>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</si>
  <si>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</si>
  <si>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</si>
  <si>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</si>
  <si>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</si>
  <si>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</si>
  <si>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</si>
  <si>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</si>
  <si>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</si>
  <si>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</si>
  <si>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</si>
  <si>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</si>
  <si>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</si>
  <si>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</si>
  <si>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</si>
  <si>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</si>
  <si>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</si>
  <si>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</si>
  <si>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</si>
  <si>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</si>
  <si>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</si>
  <si>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</si>
  <si>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</si>
  <si>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</si>
  <si>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</si>
  <si>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</si>
  <si>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</si>
  <si>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</si>
  <si>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</si>
  <si>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</si>
  <si>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</si>
  <si>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</si>
  <si>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</si>
  <si>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</si>
  <si>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</si>
  <si>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</si>
  <si>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</si>
  <si>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</si>
  <si>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</si>
  <si>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</si>
  <si>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</si>
  <si>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</si>
  <si>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</si>
  <si>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</si>
  <si>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</si>
  <si>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</si>
  <si>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</si>
  <si>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</si>
  <si>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</si>
  <si>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</si>
  <si>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</si>
  <si>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</si>
  <si>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</si>
  <si>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</si>
  <si>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</si>
  <si>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</si>
  <si>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</si>
  <si>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</si>
  <si>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</si>
  <si>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</si>
  <si>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</si>
  <si>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</si>
  <si>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</si>
  <si>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</si>
  <si>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</si>
  <si>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</si>
  <si>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</si>
  <si>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</si>
  <si>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</si>
  <si>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</si>
  <si>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</si>
  <si>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</si>
  <si>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</si>
  <si>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</si>
  <si>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</si>
  <si>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</si>
  <si>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</si>
  <si>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</si>
  <si>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</si>
  <si>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</si>
  <si>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</si>
  <si>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</si>
  <si>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</si>
  <si>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</si>
  <si>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</si>
  <si>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</si>
  <si>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</si>
  <si>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</si>
  <si>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</si>
  <si>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</si>
  <si>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</si>
  <si>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</si>
  <si>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</si>
  <si>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</si>
  <si>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</si>
  <si>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</si>
  <si>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</si>
  <si>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</si>
  <si>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</si>
  <si>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</si>
  <si>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</si>
  <si>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</si>
  <si>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</si>
  <si>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</si>
  <si>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</si>
  <si>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</si>
  <si>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</si>
  <si>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</si>
  <si>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</si>
  <si>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</si>
  <si>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</si>
  <si>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</si>
  <si>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</si>
  <si>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</si>
  <si>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</si>
  <si>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</si>
  <si>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</si>
  <si>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</si>
  <si>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</si>
  <si>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</si>
  <si>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</si>
  <si>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</si>
  <si>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</si>
  <si>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</si>
  <si>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</si>
  <si>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</si>
  <si>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</si>
  <si>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</si>
  <si>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</si>
  <si>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</si>
  <si>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</si>
  <si>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</si>
  <si>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</si>
  <si>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</si>
  <si>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</si>
  <si>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</si>
  <si>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</si>
  <si>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</si>
  <si>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</si>
  <si>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</si>
  <si>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</si>
  <si>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</si>
  <si>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</si>
  <si>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</si>
  <si>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</si>
  <si>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</si>
  <si>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</si>
  <si>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</si>
  <si>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</si>
  <si>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</si>
  <si>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</si>
  <si>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</si>
  <si>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</si>
  <si>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</si>
  <si>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</si>
  <si>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</si>
  <si>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</si>
  <si>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</si>
  <si>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</si>
  <si>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</si>
  <si>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</si>
  <si>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</si>
  <si>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</si>
  <si>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</si>
  <si>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</si>
  <si>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</si>
  <si>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</si>
  <si>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</si>
  <si>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</si>
  <si>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</si>
  <si>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</si>
  <si>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</si>
  <si>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</si>
  <si>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</si>
  <si>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</si>
  <si>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</si>
  <si>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</si>
  <si>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</si>
  <si>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</si>
  <si>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</si>
  <si>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</si>
  <si>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</si>
  <si>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</si>
  <si>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</si>
  <si>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</si>
  <si>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</si>
  <si>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</si>
  <si>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</si>
  <si>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</si>
  <si>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</si>
  <si>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</si>
  <si>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</si>
  <si>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</si>
  <si>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</si>
  <si>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</si>
  <si>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</si>
  <si>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</si>
  <si>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</si>
  <si>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</si>
  <si>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</si>
  <si>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</si>
  <si>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</si>
  <si>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</si>
  <si>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</si>
  <si>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</si>
  <si>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</si>
  <si>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</si>
  <si>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</si>
  <si>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</si>
  <si>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</si>
  <si>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</si>
  <si>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</si>
  <si>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</si>
  <si>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</si>
  <si>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</si>
  <si>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</si>
  <si>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</si>
  <si>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</si>
  <si>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</si>
  <si>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</si>
  <si>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</si>
  <si>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</si>
  <si>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</si>
  <si>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</si>
  <si>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</si>
  <si>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</si>
  <si>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</si>
  <si>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</si>
  <si>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</si>
  <si>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</si>
  <si>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</si>
  <si>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</si>
  <si>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</si>
  <si>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</si>
  <si>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</si>
  <si>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</si>
  <si>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</si>
  <si>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</si>
  <si>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</si>
  <si>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</si>
  <si>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</si>
  <si>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</si>
  <si>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</si>
  <si>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</si>
  <si>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</si>
  <si>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</si>
  <si>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</si>
  <si>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</si>
  <si>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</si>
  <si>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</si>
  <si>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</si>
  <si>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</si>
  <si>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</si>
  <si>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</si>
  <si>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</si>
  <si>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</si>
  <si>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</si>
  <si>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</si>
  <si>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</si>
  <si>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</si>
  <si>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</si>
  <si>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</si>
  <si>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</si>
  <si>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</si>
  <si>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</si>
  <si>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</si>
  <si>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</si>
  <si>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</si>
  <si>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</si>
  <si>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</si>
  <si>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</si>
  <si>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</si>
  <si>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</si>
  <si>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</si>
  <si>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</si>
  <si>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</si>
  <si>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</si>
  <si>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</si>
  <si>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</si>
  <si>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</si>
  <si>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</si>
  <si>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</si>
  <si>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</si>
  <si>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</si>
  <si>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</si>
  <si>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</si>
  <si>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</si>
  <si>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</si>
  <si>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</si>
  <si>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</si>
  <si>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</si>
  <si>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</si>
  <si>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</si>
  <si>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</si>
  <si>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</si>
  <si>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</si>
  <si>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</si>
  <si>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</si>
  <si>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</si>
  <si>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</si>
  <si>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</si>
  <si>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</si>
  <si>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</si>
  <si>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</si>
  <si>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</si>
  <si>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</si>
  <si>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</si>
  <si>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</si>
  <si>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</si>
  <si>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</si>
  <si>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</si>
  <si>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</si>
  <si>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</si>
  <si>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</si>
  <si>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</si>
  <si>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</si>
  <si>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</si>
  <si>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</si>
  <si>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</si>
  <si>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</si>
  <si>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</si>
  <si>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</si>
  <si>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</si>
  <si>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</si>
  <si>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</si>
  <si>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</si>
  <si>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</si>
  <si>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</si>
  <si>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</si>
  <si>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</si>
  <si>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</si>
  <si>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</si>
  <si>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</si>
  <si>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</si>
  <si>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</si>
  <si>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</si>
  <si>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</si>
  <si>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</si>
  <si>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</si>
  <si>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</si>
  <si>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</si>
  <si>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</si>
  <si>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</si>
  <si>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</si>
  <si>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</si>
  <si>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</si>
  <si>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</si>
  <si>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</si>
  <si>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</si>
  <si>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</si>
  <si>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</si>
  <si>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</si>
  <si>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</si>
  <si>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</si>
  <si>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</si>
  <si>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</si>
  <si>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</si>
  <si>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</si>
  <si>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</si>
  <si>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</si>
  <si>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</si>
  <si>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</si>
  <si>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</si>
  <si>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</si>
  <si>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</si>
  <si>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</si>
  <si>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</si>
  <si>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</si>
  <si>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</si>
  <si>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</si>
  <si>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</si>
  <si>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</si>
  <si>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</si>
  <si>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</si>
  <si>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</si>
  <si>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</si>
  <si>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</si>
  <si>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</si>
  <si>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</si>
  <si>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</si>
  <si>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</si>
  <si>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</si>
  <si>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</si>
  <si>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</si>
  <si>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</si>
  <si>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</si>
  <si>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</si>
  <si>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</si>
  <si>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</si>
  <si>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</si>
  <si>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</si>
  <si>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</si>
  <si>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</si>
  <si>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</si>
  <si>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</si>
  <si>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</si>
  <si>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</si>
  <si>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</si>
  <si>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</si>
  <si>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</si>
  <si>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</si>
  <si>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</si>
  <si>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</si>
  <si>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</si>
  <si>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</si>
  <si>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</si>
  <si>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</si>
  <si>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</si>
  <si>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</si>
  <si>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</si>
  <si>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</si>
  <si>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</si>
  <si>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</si>
  <si>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</si>
  <si>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</si>
  <si>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</si>
  <si>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</si>
  <si>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</si>
  <si>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</si>
  <si>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</si>
  <si>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</si>
  <si>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</si>
  <si>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</si>
  <si>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</si>
  <si>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</si>
  <si>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</si>
  <si>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</si>
  <si>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</si>
  <si>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</si>
  <si>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</si>
  <si>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</si>
  <si>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</si>
  <si>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</si>
  <si>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</si>
  <si>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</si>
  <si>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</si>
  <si>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</si>
  <si>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</si>
  <si>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</si>
  <si>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</si>
  <si>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</si>
  <si>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</si>
  <si>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</si>
  <si>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</si>
  <si>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</si>
  <si>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</si>
  <si>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</si>
  <si>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</si>
  <si>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</si>
  <si>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</si>
  <si>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</si>
  <si>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</si>
  <si>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</si>
  <si>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</si>
  <si>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</si>
  <si>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</si>
  <si>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</si>
  <si>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</si>
  <si>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</si>
  <si>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</si>
  <si>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</si>
  <si>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</si>
  <si>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</si>
  <si>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</si>
  <si>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</si>
  <si>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</si>
  <si>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</si>
  <si>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</si>
  <si>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</si>
  <si>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</si>
  <si>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</si>
  <si>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</si>
  <si>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</si>
  <si>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</si>
  <si>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</si>
  <si>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</si>
  <si>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</si>
  <si>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</si>
  <si>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</si>
  <si>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</si>
  <si>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</si>
  <si>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</si>
  <si>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</si>
  <si>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</si>
  <si>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</si>
  <si>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</si>
  <si>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</si>
  <si>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</si>
  <si>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</si>
  <si>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</si>
  <si>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</si>
  <si>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</si>
  <si>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</si>
  <si>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</si>
  <si>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</si>
  <si>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</si>
  <si>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</si>
  <si>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</si>
  <si>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</si>
  <si>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</si>
  <si>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</si>
  <si>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</si>
  <si>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</si>
  <si>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</si>
  <si>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</si>
  <si>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</si>
  <si>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</si>
  <si>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</si>
  <si>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</si>
  <si>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</si>
  <si>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</si>
  <si>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</si>
  <si>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</si>
  <si>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</si>
  <si>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</si>
  <si>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</si>
  <si>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</si>
  <si>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</si>
  <si>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</si>
  <si>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</si>
  <si>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</si>
  <si>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</si>
  <si>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</si>
  <si>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</si>
  <si>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</si>
  <si>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</si>
  <si>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</si>
  <si>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</si>
  <si>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</si>
  <si>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</si>
  <si>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</si>
  <si>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</si>
  <si>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</si>
  <si>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</si>
  <si>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</si>
  <si>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</si>
  <si>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</si>
  <si>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</si>
  <si>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</si>
  <si>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</si>
  <si>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</si>
  <si>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</si>
  <si>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</si>
  <si>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</si>
  <si>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</si>
  <si>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</si>
  <si>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</si>
  <si>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</si>
  <si>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</si>
  <si>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</si>
  <si>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</si>
  <si>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</si>
  <si>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</si>
  <si>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</si>
  <si>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</si>
  <si>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</si>
  <si>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</si>
  <si>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</si>
  <si>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</si>
  <si>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</si>
  <si>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</si>
  <si>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</si>
  <si>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</si>
  <si>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</si>
  <si>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</si>
  <si>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</si>
  <si>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</si>
  <si>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</si>
  <si>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</si>
  <si>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</si>
  <si>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</si>
  <si>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</si>
  <si>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</si>
  <si>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</si>
  <si>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</si>
  <si>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</si>
  <si>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</si>
  <si>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</si>
  <si>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</si>
  <si>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</si>
  <si>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</si>
  <si>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</si>
  <si>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</si>
  <si>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</si>
  <si>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</si>
  <si>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</si>
  <si>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</si>
  <si>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</si>
  <si>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</si>
  <si>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</si>
  <si>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</si>
  <si>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</si>
  <si>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</si>
  <si>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</si>
  <si>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</si>
  <si>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</si>
  <si>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</si>
  <si>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</si>
  <si>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</si>
  <si>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</si>
  <si>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</si>
  <si>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</si>
  <si>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</si>
  <si>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</si>
  <si>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</si>
  <si>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</si>
  <si>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</si>
  <si>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</si>
  <si>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</si>
  <si>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</si>
  <si>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</si>
  <si>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</si>
  <si>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</si>
  <si>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</si>
  <si>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</si>
  <si>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</si>
  <si>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</si>
  <si>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</si>
  <si>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</si>
  <si>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</si>
  <si>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</si>
  <si>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</si>
  <si>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</si>
  <si>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</si>
  <si>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</si>
  <si>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</si>
  <si>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</si>
  <si>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</si>
  <si>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</si>
  <si>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</si>
  <si>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</si>
  <si>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</si>
  <si>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</si>
  <si>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</si>
  <si>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</si>
  <si>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</si>
  <si>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</si>
  <si>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</si>
  <si>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</si>
  <si>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</si>
  <si>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</si>
  <si>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</si>
  <si>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</si>
  <si>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</si>
  <si>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</si>
  <si>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</si>
  <si>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</si>
  <si>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</si>
  <si>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</si>
  <si>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</si>
  <si>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</si>
  <si>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</si>
  <si>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</si>
  <si>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</si>
  <si>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</si>
  <si>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</si>
  <si>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</si>
  <si>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</si>
  <si>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</si>
  <si>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</si>
  <si>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</si>
  <si>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</si>
  <si>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</si>
  <si>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</si>
  <si>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</si>
  <si>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</si>
  <si>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</si>
  <si>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</si>
  <si>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</si>
  <si>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</si>
  <si>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</si>
  <si>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</si>
  <si>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</si>
  <si>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</si>
  <si>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</si>
  <si>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</si>
  <si>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</si>
  <si>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</si>
  <si>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</si>
  <si>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</si>
  <si>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</si>
  <si>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</si>
  <si>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</si>
  <si>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</si>
  <si>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</si>
  <si>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</si>
  <si>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</si>
  <si>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</si>
  <si>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</si>
  <si>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</si>
  <si>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</si>
  <si>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</si>
  <si>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</si>
  <si>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</si>
  <si>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</si>
  <si>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</si>
  <si>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</si>
  <si>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</si>
  <si>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</si>
  <si>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</si>
  <si>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</si>
  <si>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</si>
  <si>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</si>
  <si>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</si>
  <si>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</si>
  <si>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</si>
  <si>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</si>
  <si>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</si>
  <si>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</si>
  <si>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</si>
  <si>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</si>
  <si>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</si>
  <si>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</si>
  <si>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</si>
  <si>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</si>
  <si>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</si>
  <si>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</si>
  <si>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</si>
  <si>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</si>
  <si>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</si>
  <si>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</si>
  <si>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</si>
  <si>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</si>
  <si>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</si>
  <si>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</si>
  <si>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</si>
  <si>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</si>
  <si>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</si>
  <si>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</si>
  <si>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</si>
  <si>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</si>
  <si>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</si>
  <si>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</si>
  <si>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</si>
  <si>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</si>
  <si>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</si>
  <si>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</si>
  <si>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</si>
  <si>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</si>
  <si>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</si>
  <si>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</si>
  <si>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</si>
  <si>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</si>
  <si>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</si>
  <si>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</si>
  <si>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</si>
  <si>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</si>
  <si>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</si>
  <si>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</si>
  <si>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</si>
  <si>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</si>
  <si>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</si>
  <si>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</si>
  <si>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</si>
  <si>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</si>
  <si>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</si>
  <si>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</si>
  <si>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</si>
  <si>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</si>
  <si>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</si>
  <si>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</si>
  <si>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</si>
  <si>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</si>
  <si>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</si>
  <si>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</si>
  <si>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</si>
  <si>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</si>
  <si>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</si>
  <si>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</si>
  <si>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</si>
  <si>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</si>
  <si>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</si>
  <si>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</si>
  <si>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</si>
  <si>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</si>
  <si>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</si>
  <si>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</si>
  <si>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</si>
  <si>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</si>
  <si>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</si>
  <si>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</si>
  <si>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</si>
  <si>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</si>
  <si>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</si>
  <si>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</si>
  <si>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</si>
  <si>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</si>
  <si>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</si>
  <si>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</si>
  <si>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</si>
  <si>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</si>
  <si>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</si>
  <si>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</si>
  <si>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</si>
  <si>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</si>
  <si>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</si>
  <si>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</si>
  <si>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</si>
  <si>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</si>
  <si>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</si>
  <si>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</si>
  <si>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</si>
  <si>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</si>
  <si>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</si>
  <si>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</si>
  <si>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</si>
  <si>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</si>
  <si>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</si>
  <si>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</si>
  <si>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</si>
  <si>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</si>
  <si>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</si>
  <si>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</si>
  <si>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</si>
  <si>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</si>
  <si>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</si>
  <si>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</si>
  <si>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</si>
  <si>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</si>
  <si>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</si>
  <si>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</si>
  <si>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</si>
  <si>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</si>
  <si>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</si>
  <si>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</si>
  <si>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</si>
  <si>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</si>
  <si>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</si>
  <si>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</si>
  <si>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</si>
  <si>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</si>
  <si>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</si>
  <si>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</si>
  <si>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</si>
  <si>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</si>
  <si>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</si>
  <si>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</si>
  <si>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</si>
  <si>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</si>
  <si>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</si>
  <si>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</si>
  <si>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</si>
  <si>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</si>
  <si>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</si>
  <si>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</si>
  <si>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</si>
  <si>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</si>
  <si>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</si>
  <si>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</si>
  <si>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</si>
  <si>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</si>
  <si>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</si>
  <si>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</si>
  <si>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</si>
  <si>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</si>
  <si>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</si>
  <si>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</si>
  <si>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</si>
  <si>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</si>
  <si>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</si>
  <si>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</si>
  <si>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</si>
  <si>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</si>
  <si>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</si>
  <si>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</si>
  <si>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</si>
  <si>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</si>
  <si>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</si>
  <si>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</si>
  <si>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</si>
  <si>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</si>
  <si>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</si>
  <si>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</si>
  <si>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</si>
  <si>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</si>
  <si>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</si>
  <si>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</si>
  <si>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</si>
  <si>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</si>
  <si>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</si>
  <si>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</si>
  <si>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</si>
  <si>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</si>
  <si>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</si>
  <si>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</si>
  <si>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</si>
  <si>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</si>
  <si>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</si>
  <si>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</si>
  <si>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</si>
  <si>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</si>
  <si>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</si>
  <si>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</si>
  <si>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</si>
  <si>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</si>
  <si>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</si>
  <si>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</si>
  <si>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</si>
  <si>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</si>
  <si>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</si>
  <si>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</si>
  <si>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</si>
  <si>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</si>
  <si>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</si>
  <si>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</si>
  <si>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</si>
  <si>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</si>
  <si>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</si>
  <si>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</si>
  <si>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</si>
  <si>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</si>
  <si>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</si>
  <si>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</si>
  <si>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</si>
  <si>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</si>
  <si>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</si>
  <si>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</si>
  <si>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</si>
  <si>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</si>
  <si>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</si>
  <si>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</si>
  <si>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</si>
  <si>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</si>
  <si>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</si>
  <si>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</si>
  <si>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</si>
  <si>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</si>
  <si>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</si>
  <si>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</si>
  <si>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</si>
  <si>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</si>
  <si>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</si>
  <si>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</si>
  <si>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</si>
  <si>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</si>
  <si>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</si>
  <si>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</si>
  <si>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</si>
  <si>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</si>
  <si>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</si>
  <si>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</si>
  <si>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</si>
  <si>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</si>
  <si>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</si>
  <si>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</si>
  <si>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</si>
  <si>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</si>
  <si>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</si>
  <si>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</si>
  <si>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</si>
  <si>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</si>
  <si>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</si>
  <si>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</si>
  <si>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</si>
  <si>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</si>
  <si>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</si>
  <si>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</si>
  <si>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</si>
  <si>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</si>
  <si>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</si>
  <si>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</si>
  <si>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</si>
  <si>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</si>
  <si>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</si>
  <si>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</si>
  <si>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</si>
  <si>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</si>
  <si>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</si>
  <si>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</si>
  <si>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</si>
  <si>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</si>
  <si>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</si>
  <si>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</si>
  <si>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</si>
  <si>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</si>
  <si>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</si>
  <si>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</si>
  <si>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</si>
  <si>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</si>
  <si>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</si>
  <si>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</si>
  <si>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</si>
  <si>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</si>
  <si>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</si>
  <si>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</si>
  <si>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</si>
  <si>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</si>
  <si>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</si>
  <si>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</si>
  <si>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</si>
  <si>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</si>
  <si>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</si>
  <si>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</si>
  <si>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</si>
  <si>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</si>
  <si>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</si>
  <si>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</si>
  <si>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</si>
  <si>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</si>
  <si>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</si>
  <si>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</si>
  <si>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</si>
  <si>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</si>
  <si>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</si>
  <si>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</si>
  <si>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</si>
  <si>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</si>
  <si>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</si>
  <si>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</si>
  <si>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</si>
  <si>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</si>
  <si>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</si>
  <si>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</si>
  <si>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</si>
  <si>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</si>
  <si>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</si>
  <si>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</si>
  <si>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</si>
  <si>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</si>
  <si>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</si>
  <si>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</si>
  <si>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</si>
  <si>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</si>
  <si>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</si>
  <si>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</si>
  <si>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</si>
  <si>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</si>
  <si>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</si>
  <si>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</si>
  <si>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</si>
  <si>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</si>
  <si>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</si>
  <si>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</si>
  <si>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</si>
  <si>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</si>
  <si>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</si>
  <si>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</si>
  <si>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</si>
  <si>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</si>
  <si>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</si>
  <si>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</si>
  <si>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</si>
  <si>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</si>
  <si>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</si>
  <si>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</si>
  <si>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</si>
  <si>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</si>
  <si>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</si>
  <si>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</si>
  <si>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</si>
  <si>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</si>
  <si>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</si>
  <si>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</si>
  <si>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</si>
  <si>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</si>
  <si>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</si>
  <si>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</si>
  <si>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</si>
  <si>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</si>
  <si>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</si>
  <si>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</si>
  <si>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</si>
  <si>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</si>
  <si>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</si>
  <si>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</si>
  <si>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</si>
  <si>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</si>
  <si>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</si>
  <si>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</si>
  <si>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</si>
  <si>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</si>
  <si>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</si>
  <si>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</si>
  <si>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</si>
  <si>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</si>
  <si>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</si>
  <si>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</si>
  <si>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</si>
  <si>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</si>
  <si>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</si>
  <si>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</si>
  <si>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</si>
  <si>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</si>
  <si>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</si>
  <si>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</si>
  <si>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</si>
  <si>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</si>
  <si>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</si>
  <si>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</si>
  <si>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</si>
  <si>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</si>
  <si>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</si>
  <si>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</si>
  <si>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</si>
  <si>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</si>
  <si>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</si>
  <si>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</si>
  <si>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</si>
  <si>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</si>
  <si>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</si>
  <si>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</si>
  <si>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</si>
  <si>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</si>
  <si>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</si>
  <si>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</si>
  <si>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</si>
  <si>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</si>
  <si>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</si>
  <si>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</si>
  <si>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</si>
  <si>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</si>
  <si>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</si>
  <si>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</si>
  <si>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</si>
  <si>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</si>
  <si>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</si>
  <si>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</si>
  <si>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</si>
  <si>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</si>
  <si>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</si>
  <si>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</si>
  <si>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</si>
  <si>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</si>
  <si>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</si>
  <si>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</si>
  <si>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</si>
  <si>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</si>
  <si>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</si>
  <si>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</si>
  <si>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</si>
  <si>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</si>
  <si>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</si>
  <si>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</si>
  <si>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</si>
  <si>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</si>
  <si>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</si>
  <si>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</si>
  <si>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</si>
  <si>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</si>
  <si>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</si>
  <si>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</si>
  <si>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</si>
  <si>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</si>
  <si>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</si>
  <si>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</si>
  <si>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</si>
  <si>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</si>
  <si>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</si>
  <si>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</si>
  <si>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</si>
  <si>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</si>
  <si>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</si>
  <si>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</si>
  <si>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</si>
  <si>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</si>
  <si>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</si>
  <si>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</si>
  <si>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</si>
  <si>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</si>
  <si>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</si>
  <si>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</si>
  <si>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</si>
  <si>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</si>
  <si>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</si>
  <si>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</si>
  <si>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</si>
  <si>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</si>
  <si>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</si>
  <si>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</si>
  <si>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</si>
  <si>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</si>
  <si>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</si>
  <si>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</si>
  <si>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</si>
  <si>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</si>
  <si>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</si>
  <si>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</si>
  <si>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</si>
  <si>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</si>
  <si>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</si>
  <si>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</si>
  <si>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</si>
  <si>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</si>
  <si>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</si>
  <si>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</si>
  <si>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</si>
  <si>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</si>
  <si>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</si>
  <si>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</si>
  <si>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</si>
  <si>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</si>
  <si>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</si>
  <si>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</si>
  <si>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</si>
  <si>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</si>
  <si>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</si>
  <si>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</si>
  <si>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</si>
  <si>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</si>
  <si>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</si>
  <si>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</si>
  <si>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</si>
  <si>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</si>
  <si>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</si>
  <si>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</si>
  <si>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</si>
  <si>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</si>
  <si>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</si>
  <si>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</si>
  <si>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</si>
  <si>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</si>
  <si>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</si>
  <si>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</si>
  <si>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</si>
  <si>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</si>
  <si>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</si>
  <si>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</si>
  <si>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</si>
  <si>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</si>
  <si>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</si>
  <si>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</si>
  <si>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</si>
  <si>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</si>
  <si>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</si>
  <si>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</si>
  <si>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</si>
  <si>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</si>
  <si>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</si>
  <si>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</si>
  <si>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</si>
  <si>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</si>
  <si>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</si>
  <si>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</si>
  <si>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</si>
  <si>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</si>
  <si>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</si>
  <si>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</si>
  <si>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</si>
  <si>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</si>
  <si>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</si>
  <si>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</si>
  <si>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</si>
  <si>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</si>
  <si>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</si>
  <si>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</si>
  <si>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</si>
  <si>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</si>
  <si>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</si>
  <si>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</si>
  <si>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</si>
  <si>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</si>
  <si>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</si>
  <si>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</si>
  <si>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</si>
  <si>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</si>
  <si>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</si>
  <si>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</si>
  <si>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</si>
  <si>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</si>
  <si>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</si>
  <si>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</si>
  <si>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</si>
  <si>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</si>
  <si>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</si>
  <si>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</si>
  <si>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</si>
  <si>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</si>
  <si>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</si>
  <si>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</si>
  <si>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</si>
  <si>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</si>
  <si>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</si>
  <si>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</si>
  <si>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</si>
  <si>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</si>
  <si>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</si>
  <si>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</si>
  <si>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</si>
  <si>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</si>
  <si>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</si>
  <si>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</si>
  <si>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</si>
  <si>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</si>
  <si>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</si>
  <si>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</si>
  <si>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</si>
  <si>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</si>
  <si>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</si>
  <si>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</si>
  <si>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</si>
  <si>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</si>
  <si>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</si>
  <si>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</si>
  <si>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</si>
  <si>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</si>
  <si>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</si>
  <si>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</si>
  <si>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</si>
  <si>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</si>
  <si>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</si>
  <si>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</si>
  <si>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</si>
  <si>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</si>
  <si>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</si>
  <si>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</si>
  <si>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</si>
  <si>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</si>
  <si>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</si>
  <si>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</si>
  <si>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</si>
  <si>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</si>
  <si>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</si>
  <si>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</si>
  <si>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</si>
  <si>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</si>
  <si>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</si>
  <si>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</si>
  <si>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</si>
  <si>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</si>
  <si>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</si>
  <si>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</si>
  <si>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</si>
  <si>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</si>
  <si>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</si>
  <si>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</si>
  <si>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</si>
  <si>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</si>
  <si>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</si>
  <si>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</si>
  <si>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</si>
  <si>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</si>
  <si>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</si>
  <si>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</si>
  <si>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</si>
  <si>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</si>
  <si>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</si>
  <si>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</si>
  <si>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</si>
  <si>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</si>
  <si>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</si>
  <si>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</si>
  <si>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</si>
  <si>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</si>
  <si>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</si>
  <si>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</si>
  <si>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</si>
  <si>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</si>
  <si>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</si>
  <si>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</si>
  <si>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</si>
  <si>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</si>
  <si>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</si>
  <si>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</si>
  <si>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</si>
  <si>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</si>
  <si>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</si>
  <si>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</si>
  <si>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</si>
  <si>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</si>
  <si>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</si>
  <si>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</si>
  <si>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</si>
  <si>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</si>
  <si>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</si>
  <si>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</si>
  <si>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</si>
  <si>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</si>
  <si>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</si>
  <si>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</si>
  <si>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</si>
  <si>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</si>
  <si>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</si>
  <si>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</si>
  <si>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</si>
  <si>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</si>
  <si>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</si>
  <si>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</si>
  <si>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</si>
  <si>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</si>
  <si>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</si>
  <si>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</si>
  <si>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</si>
  <si>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</si>
  <si>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</si>
  <si>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</si>
  <si>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</si>
  <si>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</si>
  <si>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</si>
  <si>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</si>
  <si>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</si>
  <si>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</si>
  <si>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</si>
  <si>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</si>
  <si>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</si>
  <si>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</si>
  <si>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</si>
  <si>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</si>
  <si>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</si>
  <si>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</si>
  <si>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</si>
  <si>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</si>
  <si>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</si>
  <si>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</si>
  <si>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</si>
  <si>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</si>
  <si>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</si>
  <si>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</si>
  <si>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</si>
  <si>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</si>
  <si>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</si>
  <si>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</si>
  <si>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</si>
  <si>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</si>
  <si>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</si>
  <si>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</si>
  <si>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</si>
  <si>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</si>
  <si>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</si>
  <si>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</si>
  <si>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</si>
  <si>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</si>
  <si>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</si>
  <si>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</si>
  <si>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</si>
  <si>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</si>
  <si>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</si>
  <si>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</si>
  <si>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</si>
  <si>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</si>
  <si>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</si>
  <si>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</si>
  <si>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</si>
  <si>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</si>
  <si>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</si>
  <si>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</si>
  <si>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</si>
  <si>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</si>
  <si>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</si>
  <si>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</si>
  <si>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</si>
  <si>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</si>
  <si>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</si>
  <si>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</si>
  <si>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</si>
  <si>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</si>
  <si>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</si>
  <si>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</si>
  <si>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</si>
  <si>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</si>
  <si>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</si>
  <si>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</si>
  <si>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</si>
  <si>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</si>
  <si>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</si>
  <si>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</si>
  <si>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</si>
  <si>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</si>
  <si>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</si>
  <si>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</si>
  <si>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</si>
  <si>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</si>
  <si>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</si>
  <si>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</si>
  <si>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</si>
  <si>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</si>
  <si>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</si>
  <si>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</si>
  <si>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</si>
  <si>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</si>
  <si>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</si>
  <si>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</si>
  <si>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</si>
  <si>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</si>
  <si>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</si>
  <si>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</si>
  <si>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</si>
  <si>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</si>
  <si>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</si>
  <si>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</si>
  <si>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</si>
  <si>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</si>
  <si>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</si>
  <si>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</si>
  <si>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</si>
  <si>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</si>
  <si>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</si>
  <si>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</si>
  <si>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</si>
  <si>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</si>
  <si>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</si>
  <si>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</si>
  <si>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</si>
  <si>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</si>
  <si>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</si>
  <si>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</si>
  <si>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</si>
  <si>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</si>
  <si>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</si>
  <si>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</si>
  <si>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</si>
  <si>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</si>
  <si>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</si>
  <si>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</si>
  <si>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</si>
  <si>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</si>
  <si>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</si>
  <si>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</si>
  <si>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</si>
  <si>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</si>
  <si>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</si>
  <si>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</si>
  <si>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</si>
  <si>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</si>
  <si>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</si>
  <si>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</si>
  <si>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</si>
  <si>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</si>
  <si>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</si>
  <si>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</si>
  <si>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</si>
  <si>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</si>
  <si>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</si>
  <si>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</si>
  <si>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</si>
  <si>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</si>
  <si>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</si>
  <si>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</si>
  <si>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</si>
  <si>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</si>
  <si>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</si>
  <si>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</si>
  <si>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</si>
  <si>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</si>
  <si>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</si>
  <si>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</si>
  <si>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</si>
  <si>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</si>
  <si>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</si>
  <si>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</si>
  <si>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</si>
  <si>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</si>
  <si>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</si>
  <si>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</si>
  <si>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</si>
  <si>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</si>
  <si>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</si>
  <si>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</si>
  <si>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</si>
  <si>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</si>
  <si>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</si>
  <si>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</si>
  <si>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</si>
  <si>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</si>
  <si>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</si>
  <si>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</si>
  <si>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</si>
  <si>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</si>
  <si>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</si>
  <si>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</si>
  <si>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</si>
  <si>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</si>
  <si>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</si>
  <si>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</si>
  <si>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</si>
  <si>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</si>
  <si>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</si>
  <si>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</si>
  <si>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</si>
  <si>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</si>
  <si>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</si>
  <si>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</si>
  <si>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</si>
  <si>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</si>
  <si>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</si>
  <si>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</si>
  <si>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</si>
  <si>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</si>
  <si>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</si>
  <si>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</si>
  <si>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</si>
  <si>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</si>
  <si>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</si>
  <si>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</si>
  <si>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</si>
  <si>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</si>
  <si>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</si>
  <si>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</si>
  <si>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</si>
  <si>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</si>
  <si>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</si>
  <si>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</si>
  <si>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</si>
  <si>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</si>
  <si>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</si>
  <si>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</si>
  <si>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</si>
  <si>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</si>
  <si>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</si>
  <si>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</si>
  <si>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</si>
  <si>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</si>
  <si>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</si>
  <si>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</si>
  <si>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</si>
  <si>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</si>
  <si>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</si>
  <si>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</si>
  <si>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</si>
  <si>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</si>
  <si>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</si>
  <si>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</si>
  <si>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</si>
  <si>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</si>
  <si>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</si>
  <si>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</si>
  <si>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</si>
  <si>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</si>
  <si>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</si>
  <si>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</si>
  <si>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</si>
  <si>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</si>
  <si>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</si>
  <si>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</si>
  <si>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</si>
  <si>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</si>
  <si>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</si>
  <si>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</si>
  <si>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</si>
  <si>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</si>
  <si>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</si>
  <si>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</si>
  <si>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</si>
  <si>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</si>
  <si>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</si>
  <si>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</si>
  <si>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</si>
  <si>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</si>
  <si>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</si>
  <si>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</si>
  <si>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</si>
  <si>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</si>
  <si>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</si>
  <si>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</si>
  <si>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</si>
  <si>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</si>
  <si>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</si>
  <si>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</si>
  <si>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</si>
  <si>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</si>
  <si>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</si>
  <si>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</si>
  <si>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</si>
  <si>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</si>
  <si>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</si>
  <si>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</si>
  <si>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</si>
  <si>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</si>
  <si>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</si>
  <si>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</si>
  <si>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</si>
  <si>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</si>
  <si>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</si>
  <si>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</si>
  <si>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</si>
  <si>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</si>
  <si>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</si>
  <si>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</si>
  <si>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</si>
  <si>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</si>
  <si>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</si>
  <si>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</si>
  <si>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</si>
  <si>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</si>
  <si>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</si>
  <si>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</si>
  <si>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</si>
  <si>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</si>
  <si>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</si>
  <si>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</si>
  <si>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</si>
  <si>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</si>
  <si>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</si>
  <si>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</si>
  <si>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</si>
  <si>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</si>
  <si>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</si>
  <si>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</si>
  <si>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</si>
  <si>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</si>
  <si>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</si>
  <si>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</si>
  <si>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</si>
  <si>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</si>
  <si>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</si>
  <si>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</si>
  <si>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</si>
  <si>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</si>
  <si>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</si>
  <si>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</si>
  <si>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</si>
  <si>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</si>
  <si>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</si>
  <si>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</si>
  <si>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</si>
  <si>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</si>
  <si>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</si>
  <si>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</si>
  <si>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</si>
  <si>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</si>
  <si>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</si>
  <si>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</si>
  <si>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</si>
  <si>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</si>
  <si>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</si>
  <si>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</si>
  <si>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</si>
  <si>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</si>
  <si>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</si>
  <si>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</si>
  <si>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</si>
  <si>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</si>
  <si>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</si>
  <si>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</si>
  <si>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</si>
  <si>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</si>
  <si>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</si>
  <si>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</si>
  <si>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</si>
  <si>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</si>
  <si>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</si>
  <si>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</si>
  <si>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</si>
  <si>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</si>
  <si>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</si>
  <si>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</si>
  <si>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</si>
  <si>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</si>
  <si>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</si>
  <si>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</si>
  <si>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</si>
  <si>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</si>
  <si>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</si>
  <si>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</si>
  <si>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</si>
  <si>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</si>
  <si>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</si>
  <si>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</si>
  <si>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</si>
  <si>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</si>
  <si>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</si>
  <si>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</si>
  <si>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</si>
  <si>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</si>
  <si>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</si>
  <si>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</si>
  <si>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</si>
  <si>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</si>
  <si>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</si>
  <si>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</si>
  <si>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</si>
  <si>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</si>
  <si>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</si>
  <si>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</si>
  <si>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</si>
  <si>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</si>
  <si>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</si>
  <si>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</si>
  <si>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</si>
  <si>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</si>
  <si>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</si>
  <si>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</si>
  <si>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</si>
  <si>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</si>
  <si>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</si>
  <si>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</si>
  <si>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</si>
  <si>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</si>
  <si>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</si>
  <si>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</si>
  <si>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</si>
  <si>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</si>
  <si>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</si>
  <si>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</si>
  <si>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</si>
  <si>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</si>
  <si>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</si>
  <si>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</si>
  <si>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</si>
  <si>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</si>
  <si>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</si>
  <si>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</si>
  <si>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</si>
  <si>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</si>
  <si>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</si>
  <si>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</si>
  <si>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</si>
  <si>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</si>
  <si>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</si>
  <si>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</si>
  <si>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</si>
  <si>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</si>
  <si>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</si>
  <si>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</si>
  <si>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</si>
  <si>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</si>
  <si>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</si>
  <si>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</si>
  <si>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</si>
  <si>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</si>
  <si>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</si>
  <si>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</si>
  <si>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</si>
  <si>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</si>
  <si>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</si>
  <si>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</si>
  <si>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</si>
  <si>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</si>
  <si>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</si>
  <si>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</si>
  <si>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</si>
  <si>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</si>
  <si>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</si>
  <si>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</si>
  <si>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</si>
  <si>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</si>
  <si>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</si>
  <si>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</si>
  <si>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</si>
  <si>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</si>
  <si>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</si>
  <si>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</si>
  <si>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</si>
  <si>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</si>
  <si>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</si>
  <si>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</si>
  <si>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</si>
  <si>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</si>
  <si>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</si>
  <si>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</si>
  <si>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</si>
  <si>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</si>
  <si>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</si>
  <si>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</si>
  <si>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</si>
  <si>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</si>
  <si>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</si>
  <si>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</si>
  <si>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</si>
  <si>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</si>
  <si>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</si>
  <si>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</si>
  <si>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</si>
  <si>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</si>
  <si>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</si>
  <si>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</si>
  <si>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</si>
  <si>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</si>
  <si>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</si>
  <si>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</si>
  <si>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</si>
  <si>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</si>
  <si>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</si>
  <si>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</si>
  <si>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</si>
  <si>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</si>
  <si>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</si>
  <si>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</si>
  <si>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</si>
  <si>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</si>
  <si>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</si>
  <si>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</si>
  <si>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</si>
  <si>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</si>
  <si>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</si>
  <si>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</si>
  <si>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</si>
  <si>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</si>
  <si>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</si>
  <si>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</si>
  <si>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</si>
  <si>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</si>
  <si>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</si>
  <si>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</si>
  <si>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</si>
  <si>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</si>
  <si>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</si>
  <si>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</si>
  <si>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</si>
  <si>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</si>
  <si>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</si>
  <si>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</si>
  <si>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</si>
  <si>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</si>
  <si>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</si>
  <si>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</si>
  <si>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</si>
  <si>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</si>
  <si>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</si>
  <si>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</si>
  <si>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</si>
  <si>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</si>
  <si>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</si>
  <si>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</si>
  <si>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</si>
  <si>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</si>
  <si>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</si>
  <si>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</si>
  <si>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</si>
  <si>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</si>
  <si>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</si>
  <si>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</si>
  <si>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</si>
  <si>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</si>
  <si>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</si>
  <si>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</si>
  <si>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</si>
  <si>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</si>
  <si>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</si>
  <si>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</si>
  <si>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</si>
  <si>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</si>
  <si>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</si>
  <si>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</si>
  <si>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</si>
  <si>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</si>
  <si>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</si>
  <si>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</si>
  <si>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</si>
  <si>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</si>
  <si>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</si>
  <si>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</si>
  <si>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</si>
  <si>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</si>
  <si>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</si>
  <si>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</si>
  <si>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</si>
  <si>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</si>
  <si>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</si>
  <si>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</si>
  <si>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</si>
  <si>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</si>
  <si>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</si>
  <si>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</si>
  <si>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</si>
  <si>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</si>
  <si>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</si>
  <si>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</si>
  <si>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</si>
  <si>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</si>
  <si>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</si>
  <si>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</si>
  <si>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</si>
  <si>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</si>
  <si>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</si>
  <si>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</si>
  <si>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</si>
  <si>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</si>
  <si>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</si>
  <si>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</si>
  <si>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</si>
  <si>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</si>
  <si>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</si>
  <si>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</si>
  <si>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</si>
  <si>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</si>
  <si>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</si>
  <si>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</si>
  <si>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</si>
  <si>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</si>
  <si>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</si>
  <si>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</si>
  <si>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</si>
  <si>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</si>
  <si>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</si>
  <si>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</si>
  <si>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</si>
  <si>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</si>
  <si>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</si>
  <si>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</si>
  <si>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</si>
  <si>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</si>
  <si>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</si>
  <si>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</si>
  <si>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</si>
  <si>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</si>
  <si>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</si>
  <si>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</si>
  <si>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</si>
  <si>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</si>
  <si>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</si>
  <si>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</si>
  <si>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</si>
  <si>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</si>
  <si>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</si>
  <si>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</si>
  <si>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</si>
  <si>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</si>
  <si>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</si>
  <si>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</si>
  <si>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</si>
  <si>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</si>
  <si>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</si>
  <si>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</si>
  <si>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</si>
  <si>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</si>
  <si>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</si>
  <si>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</si>
  <si>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</si>
  <si>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</si>
  <si>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</si>
  <si>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</si>
  <si>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</si>
  <si>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</si>
  <si>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</si>
  <si>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</si>
  <si>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</si>
  <si>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</si>
  <si>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</si>
  <si>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</si>
  <si>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</si>
  <si>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</si>
  <si>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</si>
  <si>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</si>
  <si>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</si>
  <si>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</si>
  <si>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</si>
  <si>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</si>
  <si>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</si>
  <si>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</si>
  <si>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</si>
  <si>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</si>
  <si>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</si>
  <si>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</si>
  <si>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</si>
  <si>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</si>
  <si>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</si>
  <si>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</si>
  <si>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</si>
  <si>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</si>
  <si>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</si>
  <si>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</si>
  <si>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</si>
  <si>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</si>
  <si>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</si>
  <si>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</si>
  <si>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</si>
  <si>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</si>
  <si>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</si>
  <si>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</si>
  <si>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</si>
  <si>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</si>
  <si>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</si>
  <si>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</si>
  <si>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</si>
  <si>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</si>
  <si>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</si>
  <si>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</si>
  <si>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</si>
  <si>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</si>
  <si>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</si>
  <si>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</si>
  <si>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</si>
  <si>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</si>
  <si>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</si>
  <si>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</si>
  <si>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</si>
  <si>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</si>
  <si>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</si>
  <si>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</si>
  <si>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</si>
  <si>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</si>
  <si>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</si>
  <si>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</si>
  <si>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</si>
  <si>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</si>
  <si>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</si>
  <si>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</si>
  <si>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</si>
  <si>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</si>
  <si>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</si>
  <si>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</si>
  <si>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</si>
  <si>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</si>
  <si>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</si>
  <si>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</si>
  <si>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</si>
  <si>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</si>
  <si>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</si>
  <si>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</si>
  <si>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</si>
  <si>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</si>
  <si>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</si>
  <si>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</si>
  <si>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</si>
  <si>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</si>
  <si>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</si>
  <si>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</si>
  <si>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</si>
  <si>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</si>
  <si>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</si>
  <si>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</si>
  <si>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</si>
  <si>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</si>
  <si>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</si>
  <si>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</si>
  <si>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</si>
  <si>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</si>
  <si>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</si>
  <si>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</si>
  <si>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</si>
  <si>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</si>
  <si>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</si>
  <si>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</si>
  <si>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</si>
  <si>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</si>
  <si>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</si>
  <si>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</si>
  <si>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</si>
  <si>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</si>
  <si>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</si>
  <si>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</si>
  <si>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</si>
  <si>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</si>
  <si>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</si>
  <si>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</si>
  <si>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</si>
  <si>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</si>
  <si>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</si>
  <si>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</si>
  <si>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</si>
  <si>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</si>
  <si>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</si>
  <si>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</si>
  <si>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</si>
  <si>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</si>
  <si>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</si>
  <si>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</si>
  <si>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</si>
  <si>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</si>
  <si>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</si>
  <si>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</si>
  <si>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</si>
  <si>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</si>
  <si>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</si>
  <si>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</si>
  <si>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</si>
  <si>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</si>
  <si>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</si>
  <si>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</si>
  <si>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</si>
  <si>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</si>
  <si>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</si>
  <si>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</si>
  <si>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</si>
  <si>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</si>
  <si>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</si>
  <si>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</si>
  <si>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</si>
  <si>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</si>
  <si>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</si>
  <si>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</si>
  <si>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</si>
  <si>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</si>
  <si>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</si>
  <si>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</si>
  <si>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</si>
  <si>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</si>
  <si>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</si>
  <si>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</si>
  <si>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</si>
  <si>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</si>
  <si>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</si>
  <si>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</si>
  <si>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</si>
  <si>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</si>
  <si>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</si>
  <si>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</si>
  <si>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</si>
  <si>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</si>
  <si>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</si>
  <si>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</si>
  <si>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</si>
  <si>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</si>
  <si>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</si>
  <si>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</si>
  <si>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</si>
  <si>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</si>
  <si>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</si>
  <si>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</si>
  <si>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</si>
  <si>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</si>
  <si>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</si>
  <si>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</si>
  <si>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</si>
  <si>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</si>
  <si>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</si>
  <si>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</si>
  <si>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</si>
  <si>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</si>
  <si>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</si>
  <si>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</si>
  <si>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</si>
  <si>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</si>
  <si>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</si>
  <si>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</si>
  <si>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</si>
  <si>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</si>
  <si>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</si>
  <si>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</si>
  <si>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</si>
  <si>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</si>
  <si>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</si>
  <si>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</si>
  <si>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</si>
  <si>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</si>
  <si>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</si>
  <si>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</si>
  <si>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</si>
  <si>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</si>
  <si>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</si>
  <si>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</si>
  <si>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</si>
  <si>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</si>
  <si>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</si>
  <si>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</si>
  <si>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</si>
  <si>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</si>
  <si>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</si>
  <si>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</si>
  <si>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</si>
  <si>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</si>
  <si>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</si>
  <si>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</si>
  <si>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</si>
  <si>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</si>
  <si>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</si>
  <si>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</si>
  <si>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</si>
  <si>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</si>
  <si>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</si>
  <si>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</si>
  <si>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</si>
  <si>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</si>
  <si>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</si>
  <si>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</si>
  <si>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</si>
  <si>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</si>
  <si>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</si>
  <si>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</si>
  <si>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</si>
  <si>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</si>
  <si>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</si>
  <si>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</si>
  <si>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</si>
  <si>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</si>
  <si>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</si>
  <si>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</si>
  <si>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</si>
  <si>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</si>
  <si>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</si>
  <si>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</si>
  <si>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</si>
  <si>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</si>
  <si>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</si>
  <si>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</si>
  <si>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</si>
  <si>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</si>
  <si>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</si>
  <si>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</si>
  <si>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</si>
  <si>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</si>
  <si>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</si>
  <si>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</si>
  <si>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</si>
  <si>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</si>
  <si>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</si>
  <si>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</si>
  <si>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</si>
  <si>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</si>
  <si>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</si>
  <si>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</si>
  <si>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</si>
  <si>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</si>
  <si>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</si>
  <si>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</si>
  <si>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</si>
  <si>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</si>
  <si>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</si>
  <si>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</si>
  <si>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</si>
  <si>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</si>
  <si>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</si>
  <si>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</si>
  <si>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</si>
  <si>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</si>
  <si>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</si>
  <si>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</si>
  <si>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</si>
  <si>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</si>
  <si>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</si>
  <si>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</si>
  <si>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</si>
  <si>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</si>
  <si>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</si>
  <si>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</si>
  <si>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</si>
  <si>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</si>
  <si>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</si>
  <si>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</si>
  <si>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</si>
  <si>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</si>
  <si>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</si>
  <si>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</si>
  <si>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</si>
  <si>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</si>
  <si>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</si>
  <si>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</si>
  <si>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</si>
  <si>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</si>
  <si>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</si>
  <si>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</si>
  <si>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</si>
  <si>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</si>
  <si>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</si>
  <si>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</si>
  <si>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</si>
  <si>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</si>
  <si>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</si>
  <si>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</si>
  <si>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</si>
  <si>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</si>
  <si>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</si>
  <si>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</si>
  <si>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</si>
  <si>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</si>
  <si>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</si>
  <si>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</si>
  <si>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</si>
  <si>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</si>
  <si>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</si>
  <si>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</si>
  <si>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</si>
  <si>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</si>
  <si>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</si>
  <si>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</si>
  <si>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</si>
  <si>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</si>
  <si>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</si>
  <si>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</si>
  <si>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</si>
  <si>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</si>
  <si>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</si>
  <si>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</si>
  <si>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</si>
  <si>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</si>
  <si>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</si>
  <si>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</si>
  <si>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</si>
  <si>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</si>
  <si>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</si>
  <si>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</si>
  <si>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</si>
  <si>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</si>
  <si>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</si>
  <si>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</si>
  <si>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</si>
  <si>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</si>
  <si>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</si>
  <si>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</si>
  <si>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</si>
  <si>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</si>
  <si>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</si>
  <si>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</si>
  <si>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</si>
  <si>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</si>
  <si>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</si>
  <si>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</si>
  <si>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</si>
  <si>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</si>
  <si>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</si>
  <si>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</si>
  <si>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</si>
  <si>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</si>
  <si>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</si>
  <si>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</si>
  <si>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</si>
  <si>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</si>
  <si>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</si>
  <si>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</si>
  <si>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</si>
  <si>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</si>
  <si>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</si>
  <si>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</si>
  <si>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</si>
  <si>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</si>
  <si>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</si>
  <si>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</si>
  <si>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</si>
  <si>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</si>
  <si>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</si>
  <si>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</si>
  <si>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</si>
  <si>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</si>
  <si>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</si>
  <si>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</si>
  <si>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</si>
  <si>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</si>
  <si>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</si>
  <si>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</si>
  <si>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</si>
  <si>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</si>
  <si>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</si>
  <si>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</si>
  <si>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</si>
  <si>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</si>
  <si>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</si>
  <si>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</si>
  <si>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</si>
  <si>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</si>
  <si>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</si>
  <si>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</si>
  <si>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</si>
  <si>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</si>
  <si>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</si>
  <si>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</si>
  <si>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</si>
  <si>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</si>
  <si>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</si>
  <si>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</si>
  <si>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</si>
  <si>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</si>
  <si>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</si>
  <si>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</si>
  <si>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</si>
  <si>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</si>
  <si>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</si>
  <si>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</si>
  <si>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</si>
  <si>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</si>
  <si>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</si>
  <si>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</si>
  <si>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</si>
  <si>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</si>
  <si>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</si>
  <si>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</si>
  <si>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</si>
  <si>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</si>
  <si>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</si>
  <si>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</si>
  <si>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</si>
  <si>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</si>
  <si>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</si>
  <si>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</si>
  <si>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</si>
  <si>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</si>
  <si>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</si>
  <si>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</si>
  <si>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</si>
  <si>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</si>
  <si>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</si>
  <si>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</si>
  <si>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</si>
  <si>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</si>
  <si>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</si>
  <si>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</si>
  <si>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</si>
  <si>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</si>
  <si>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</si>
  <si>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</si>
  <si>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</si>
  <si>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</si>
  <si>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</si>
  <si>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</si>
  <si>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</si>
  <si>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</si>
  <si>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</si>
  <si>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</si>
  <si>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</si>
  <si>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</si>
  <si>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</si>
  <si>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</si>
  <si>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</si>
  <si>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</si>
  <si>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</si>
  <si>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</si>
  <si>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</si>
  <si>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</si>
  <si>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</si>
  <si>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</si>
  <si>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</si>
  <si>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</si>
  <si>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</si>
  <si>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</si>
  <si>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</si>
  <si>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</si>
  <si>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</si>
  <si>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</si>
  <si>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</si>
  <si>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</si>
  <si>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</si>
  <si>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</si>
  <si>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</si>
  <si>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</si>
  <si>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</si>
  <si>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</si>
  <si>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</si>
  <si>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</si>
  <si>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</si>
  <si>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</si>
  <si>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</si>
  <si>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</si>
  <si>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</si>
  <si>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</si>
  <si>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</si>
  <si>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</si>
  <si>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</si>
  <si>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</si>
  <si>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</si>
  <si>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</si>
  <si>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</si>
  <si>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</si>
  <si>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</si>
  <si>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</si>
  <si>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</si>
  <si>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</si>
  <si>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</si>
  <si>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</si>
  <si>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</si>
  <si>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</si>
  <si>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</si>
  <si>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</si>
  <si>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</si>
  <si>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</si>
  <si>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</si>
  <si>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</si>
  <si>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</si>
  <si>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</si>
  <si>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</si>
  <si>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</si>
  <si>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</si>
  <si>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</si>
  <si>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</si>
  <si>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</si>
  <si>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</si>
  <si>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</si>
  <si>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</si>
  <si>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</si>
  <si>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</si>
  <si>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</si>
  <si>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</si>
  <si>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</si>
  <si>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</si>
  <si>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</si>
  <si>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</si>
  <si>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</si>
  <si>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</si>
  <si>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</si>
  <si>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</si>
  <si>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</si>
  <si>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</si>
  <si>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</si>
  <si>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</si>
  <si>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</si>
  <si>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</si>
  <si>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</si>
  <si>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</si>
  <si>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</si>
  <si>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</si>
  <si>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</si>
  <si>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</si>
  <si>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</si>
  <si>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</si>
  <si>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</si>
  <si>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</si>
  <si>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</si>
  <si>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</si>
  <si>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</si>
  <si>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</si>
  <si>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</si>
  <si>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</si>
  <si>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</si>
  <si>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</si>
  <si>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</si>
  <si>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</si>
  <si>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</si>
  <si>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</si>
  <si>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</si>
  <si>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</si>
  <si>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</si>
  <si>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</si>
  <si>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</si>
  <si>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</si>
  <si>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</si>
  <si>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</si>
  <si>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</si>
  <si>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</si>
  <si>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</si>
  <si>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</si>
  <si>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</si>
  <si>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</si>
  <si>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</si>
  <si>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</si>
  <si>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</si>
  <si>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</si>
  <si>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</si>
  <si>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</si>
  <si>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</si>
  <si>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</si>
  <si>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</si>
  <si>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</si>
  <si>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</si>
  <si>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</si>
  <si>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</si>
  <si>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</si>
  <si>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</si>
  <si>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</si>
  <si>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</si>
  <si>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</si>
  <si>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</si>
  <si>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</si>
  <si>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</si>
  <si>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</si>
  <si>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</si>
  <si>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</si>
  <si>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</si>
  <si>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</si>
  <si>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</si>
  <si>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</si>
  <si>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</si>
  <si>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</si>
  <si>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</si>
  <si>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</si>
  <si>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</si>
  <si>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</si>
  <si>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</si>
  <si>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</si>
  <si>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</si>
  <si>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</si>
  <si>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</si>
  <si>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</si>
  <si>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</si>
  <si>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</si>
  <si>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</si>
  <si>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</si>
  <si>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</si>
  <si>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</si>
  <si>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</si>
  <si>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</si>
  <si>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</si>
  <si>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</si>
  <si>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</si>
  <si>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</si>
  <si>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</si>
  <si>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</si>
  <si>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</si>
  <si>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</si>
  <si>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</si>
  <si>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</si>
  <si>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</si>
  <si>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</si>
  <si>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</si>
  <si>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</si>
  <si>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</si>
  <si>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</si>
  <si>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</si>
  <si>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</si>
  <si>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</si>
  <si>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</si>
  <si>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</si>
  <si>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</si>
  <si>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</si>
  <si>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</si>
  <si>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</si>
  <si>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</si>
  <si>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</si>
  <si>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</si>
  <si>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</si>
  <si>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</si>
  <si>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</si>
  <si>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</si>
  <si>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</si>
  <si>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</si>
  <si>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</si>
  <si>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</si>
  <si>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</si>
  <si>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</si>
  <si>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</si>
  <si>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</si>
  <si>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</si>
  <si>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</si>
  <si>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</si>
  <si>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</si>
  <si>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</si>
  <si>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</si>
  <si>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</si>
  <si>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</si>
  <si>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</si>
  <si>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</si>
  <si>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</si>
  <si>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</si>
  <si>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</si>
  <si>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</si>
  <si>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</si>
  <si>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</si>
  <si>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</si>
  <si>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</si>
  <si>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</si>
  <si>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</si>
  <si>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</si>
  <si>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</si>
  <si>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</si>
  <si>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</si>
  <si>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</si>
  <si>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</si>
  <si>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</si>
  <si>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</si>
  <si>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</si>
  <si>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</si>
  <si>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</si>
  <si>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</si>
  <si>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</si>
  <si>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</si>
  <si>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</si>
  <si>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</si>
  <si>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</si>
  <si>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</si>
  <si>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</si>
  <si>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</si>
  <si>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</si>
  <si>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</si>
  <si>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</si>
  <si>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</si>
  <si>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</si>
  <si>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</si>
  <si>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</si>
  <si>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</si>
  <si>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</si>
  <si>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</si>
  <si>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</si>
  <si>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</si>
  <si>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</si>
  <si>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</si>
  <si>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</si>
  <si>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</si>
  <si>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</si>
  <si>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</si>
  <si>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</si>
  <si>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</si>
  <si>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</si>
  <si>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</si>
  <si>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</si>
  <si>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</si>
  <si>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</si>
  <si>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</si>
  <si>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</si>
  <si>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</si>
  <si>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</si>
  <si>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</si>
  <si>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</si>
  <si>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</si>
  <si>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</si>
  <si>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</si>
  <si>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</si>
  <si>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</si>
  <si>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</si>
  <si>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</si>
  <si>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</si>
  <si>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</si>
  <si>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</si>
  <si>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</si>
  <si>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</si>
  <si>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</si>
  <si>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</si>
  <si>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</si>
  <si>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</si>
  <si>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</si>
  <si>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</si>
  <si>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</si>
  <si>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</si>
  <si>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</si>
  <si>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</si>
  <si>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</si>
  <si>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</si>
  <si>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</si>
  <si>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</si>
  <si>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</si>
  <si>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</si>
  <si>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</si>
  <si>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</si>
  <si>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</si>
  <si>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</si>
  <si>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</si>
  <si>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</si>
  <si>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</si>
  <si>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</si>
  <si>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</si>
  <si>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</si>
  <si>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</si>
  <si>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</si>
  <si>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</si>
  <si>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</si>
  <si>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</si>
  <si>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</si>
  <si>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</si>
  <si>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</si>
  <si>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</si>
  <si>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</si>
  <si>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</si>
  <si>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</si>
  <si>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</si>
  <si>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</si>
  <si>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</si>
  <si>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</si>
  <si>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</si>
  <si>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</si>
  <si>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</si>
  <si>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</si>
  <si>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</si>
  <si>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</si>
  <si>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</si>
  <si>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</si>
  <si>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</si>
  <si>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</si>
  <si>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</si>
  <si>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</si>
  <si>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</si>
  <si>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</si>
  <si>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</si>
  <si>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</si>
  <si>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</si>
  <si>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</si>
  <si>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</si>
  <si>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</si>
  <si>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</si>
  <si>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</si>
  <si>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</si>
  <si>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</si>
  <si>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</si>
  <si>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</si>
  <si>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</si>
  <si>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</si>
  <si>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</si>
  <si>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</si>
  <si>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</si>
  <si>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</si>
  <si>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</si>
  <si>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</si>
  <si>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</si>
  <si>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</si>
  <si>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</si>
  <si>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</si>
  <si>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</si>
  <si>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</si>
  <si>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</si>
  <si>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</si>
  <si>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</si>
  <si>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</si>
  <si>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</si>
  <si>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</si>
  <si>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</si>
  <si>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</si>
  <si>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</si>
  <si>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</si>
  <si>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</si>
  <si>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</si>
  <si>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</si>
  <si>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</si>
  <si>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</si>
  <si>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</si>
  <si>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</si>
  <si>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</si>
  <si>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</si>
  <si>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</si>
  <si>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</si>
  <si>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</si>
  <si>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</si>
  <si>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</si>
  <si>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</si>
  <si>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</si>
  <si>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</si>
  <si>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</si>
  <si>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</si>
  <si>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</si>
  <si>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</si>
  <si>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</si>
  <si>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</si>
  <si>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</si>
  <si>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</si>
  <si>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</si>
  <si>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</si>
  <si>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</si>
  <si>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</si>
  <si>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</si>
  <si>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</si>
  <si>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</si>
  <si>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</si>
  <si>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</si>
  <si>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</si>
  <si>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</si>
  <si>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</si>
  <si>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</si>
  <si>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</si>
  <si>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</si>
  <si>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</si>
  <si>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</si>
  <si>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</si>
  <si>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</si>
  <si>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</si>
  <si>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</si>
  <si>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</si>
  <si>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</si>
  <si>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</si>
  <si>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</si>
  <si>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</si>
  <si>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</si>
  <si>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</si>
  <si>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</si>
  <si>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</si>
  <si>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</si>
  <si>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</si>
  <si>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</si>
  <si>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</si>
  <si>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</si>
  <si>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</si>
  <si>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</si>
  <si>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</si>
  <si>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</si>
  <si>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</si>
  <si>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</si>
  <si>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</si>
  <si>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</si>
  <si>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</si>
  <si>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</si>
  <si>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</si>
  <si>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</si>
  <si>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</si>
  <si>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</si>
  <si>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</si>
  <si>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</si>
  <si>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</si>
  <si>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</si>
  <si>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</si>
  <si>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</si>
  <si>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</si>
  <si>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</si>
  <si>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</si>
  <si>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</si>
  <si>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</si>
  <si>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</si>
  <si>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</si>
  <si>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</si>
  <si>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</si>
  <si>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</si>
  <si>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</si>
  <si>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</si>
  <si>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</si>
  <si>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</si>
  <si>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</si>
  <si>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</si>
  <si>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</si>
  <si>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</si>
  <si>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</si>
  <si>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</si>
  <si>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</si>
  <si>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</si>
  <si>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</si>
  <si>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</si>
  <si>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</si>
  <si>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</si>
  <si>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</si>
  <si>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</si>
  <si>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</si>
  <si>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</si>
  <si>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</si>
  <si>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</si>
  <si>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</si>
  <si>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</si>
  <si>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</si>
  <si>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</si>
  <si>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</si>
  <si>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</si>
  <si>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</si>
  <si>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</si>
  <si>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</si>
  <si>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</si>
  <si>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</si>
  <si>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</si>
  <si>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</si>
  <si>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</si>
  <si>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</si>
  <si>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</si>
  <si>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</si>
  <si>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</si>
  <si>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</si>
  <si>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</si>
  <si>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</si>
  <si>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</si>
  <si>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</si>
  <si>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</si>
  <si>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</si>
  <si>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</si>
  <si>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</si>
  <si>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</si>
  <si>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</si>
  <si>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</si>
  <si>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</si>
  <si>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</si>
  <si>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</si>
  <si>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</si>
  <si>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</si>
  <si>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</si>
  <si>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</si>
  <si>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</si>
  <si>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</si>
  <si>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</si>
  <si>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</si>
  <si>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</si>
  <si>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</si>
  <si>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</si>
  <si>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</si>
  <si>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</si>
  <si>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</si>
  <si>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</si>
  <si>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</si>
  <si>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</si>
  <si>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</si>
  <si>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</si>
  <si>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</si>
  <si>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</si>
  <si>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</si>
  <si>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</si>
  <si>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</si>
  <si>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</si>
  <si>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</si>
  <si>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</si>
  <si>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</si>
  <si>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</si>
  <si>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</si>
  <si>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</si>
  <si>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</si>
  <si>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</si>
  <si>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</si>
  <si>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</si>
  <si>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</si>
  <si>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</si>
  <si>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</si>
  <si>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</si>
  <si>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</si>
  <si>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</si>
  <si>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</si>
  <si>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</si>
  <si>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</si>
  <si>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</si>
  <si>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</si>
  <si>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</si>
  <si>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</si>
  <si>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</si>
  <si>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</si>
  <si>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</si>
  <si>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</si>
  <si>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</si>
  <si>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</si>
  <si>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</si>
  <si>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</si>
  <si>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</si>
  <si>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</si>
  <si>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</si>
  <si>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</si>
  <si>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</si>
  <si>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</si>
  <si>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</si>
  <si>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</si>
  <si>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</si>
  <si>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</si>
  <si>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</si>
  <si>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</si>
  <si>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</si>
  <si>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</si>
  <si>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</si>
  <si>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</si>
  <si>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</si>
  <si>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</si>
  <si>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</si>
  <si>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</si>
  <si>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</si>
  <si>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</si>
  <si>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</si>
  <si>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</si>
  <si>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</si>
  <si>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</si>
  <si>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</si>
  <si>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</si>
  <si>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</si>
  <si>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</si>
  <si>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</si>
  <si>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</si>
  <si>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</si>
  <si>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</si>
  <si>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</si>
  <si>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</si>
  <si>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</si>
  <si>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</si>
  <si>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</si>
  <si>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</si>
  <si>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</si>
  <si>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</si>
  <si>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</si>
  <si>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</si>
  <si>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</si>
  <si>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</si>
  <si>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</si>
  <si>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</si>
  <si>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</si>
  <si>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</si>
  <si>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</si>
  <si>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</si>
  <si>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</si>
  <si>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</si>
  <si>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</si>
  <si>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</si>
  <si>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</si>
  <si>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</si>
  <si>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</si>
  <si>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</si>
  <si>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</si>
  <si>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</si>
  <si>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</si>
  <si>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</si>
  <si>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</si>
  <si>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</si>
  <si>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</si>
  <si>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</si>
  <si>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</si>
  <si>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</si>
  <si>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</si>
  <si>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</si>
  <si>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</si>
  <si>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</si>
  <si>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</si>
  <si>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</si>
  <si>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</si>
  <si>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</si>
  <si>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</si>
  <si>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</si>
  <si>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</si>
  <si>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</si>
  <si>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</si>
  <si>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</si>
  <si>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</si>
  <si>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</si>
  <si>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</si>
  <si>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</si>
  <si>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</si>
  <si>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</si>
  <si>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</si>
  <si>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</si>
  <si>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</si>
  <si>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</si>
  <si>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</si>
  <si>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</si>
  <si>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</si>
  <si>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</si>
  <si>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</si>
  <si>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</si>
  <si>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</si>
  <si>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</si>
  <si>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</si>
  <si>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</si>
  <si>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</si>
  <si>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</si>
  <si>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</si>
  <si>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</si>
  <si>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</si>
  <si>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</si>
  <si>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</si>
  <si>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</si>
  <si>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</si>
  <si>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</si>
  <si>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</si>
  <si>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</si>
  <si>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</si>
  <si>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</si>
  <si>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</si>
  <si>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</si>
  <si>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</si>
  <si>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</si>
  <si>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</si>
  <si>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</si>
  <si>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</si>
  <si>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</si>
  <si>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</si>
  <si>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</si>
  <si>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</si>
  <si>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</si>
  <si>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</si>
  <si>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</si>
  <si>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</si>
  <si>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</si>
  <si>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</si>
  <si>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</si>
  <si>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</si>
  <si>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</si>
  <si>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</si>
  <si>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</si>
  <si>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</si>
  <si>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</si>
  <si>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</si>
  <si>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</si>
  <si>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</si>
  <si>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</si>
  <si>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</si>
  <si>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</si>
  <si>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</si>
  <si>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</si>
  <si>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</si>
  <si>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</si>
  <si>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</si>
  <si>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</si>
  <si>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</si>
  <si>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</si>
  <si>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</si>
  <si>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</si>
  <si>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</si>
  <si>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</si>
  <si>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</si>
  <si>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</si>
  <si>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</si>
  <si>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</si>
  <si>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</si>
  <si>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</si>
  <si>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</si>
  <si>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</si>
  <si>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</si>
  <si>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</si>
  <si>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</si>
  <si>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</si>
  <si>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</si>
  <si>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</si>
  <si>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</si>
  <si>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</si>
  <si>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</si>
  <si>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</si>
  <si>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</si>
  <si>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</si>
  <si>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</si>
  <si>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</si>
  <si>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</si>
  <si>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</si>
  <si>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</si>
  <si>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</si>
  <si>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</si>
  <si>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</si>
  <si>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</si>
  <si>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</si>
  <si>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</si>
  <si>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</si>
  <si>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</si>
  <si>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</si>
  <si>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</si>
  <si>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</si>
  <si>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</si>
  <si>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</si>
  <si>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</si>
  <si>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</si>
  <si>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</si>
  <si>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</si>
  <si>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</si>
  <si>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</si>
  <si>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</si>
  <si>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</si>
  <si>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</si>
  <si>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</si>
  <si>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</si>
  <si>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</si>
  <si>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</si>
  <si>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</si>
  <si>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</si>
  <si>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</si>
  <si>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</si>
  <si>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</si>
  <si>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</si>
  <si>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</si>
  <si>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</si>
  <si>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</si>
  <si>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</si>
  <si>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</si>
  <si>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</si>
  <si>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</si>
  <si>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</si>
  <si>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</si>
  <si>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</si>
  <si>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</si>
  <si>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</si>
  <si>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</si>
  <si>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</si>
  <si>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</si>
  <si>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</si>
  <si>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</si>
  <si>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</si>
  <si>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</si>
  <si>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</si>
  <si>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</si>
  <si>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</si>
  <si>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</si>
  <si>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</si>
  <si>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</si>
  <si>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</si>
  <si>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</si>
  <si>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</si>
  <si>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</si>
  <si>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</si>
  <si>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</si>
  <si>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</si>
  <si>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</si>
  <si>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</si>
  <si>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</si>
  <si>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</si>
  <si>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</si>
  <si>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</si>
  <si>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</si>
  <si>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</si>
  <si>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</si>
  <si>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</si>
  <si>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</si>
  <si>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</si>
  <si>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</si>
  <si>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</si>
  <si>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</si>
  <si>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</si>
  <si>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</si>
  <si>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</si>
  <si>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</si>
  <si>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</si>
  <si>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</si>
  <si>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</si>
  <si>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</si>
  <si>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</si>
  <si>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</si>
  <si>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</si>
  <si>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</si>
  <si>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</si>
  <si>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</si>
  <si>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</si>
  <si>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</si>
  <si>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</si>
  <si>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</si>
  <si>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</si>
  <si>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</si>
  <si>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</si>
  <si>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</si>
  <si>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</si>
  <si>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</si>
  <si>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</si>
  <si>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</si>
  <si>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</si>
  <si>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</si>
  <si>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</si>
  <si>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</si>
  <si>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</si>
  <si>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</si>
  <si>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</si>
  <si>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</si>
  <si>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</si>
  <si>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</si>
  <si>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</si>
  <si>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</si>
  <si>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</si>
  <si>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</si>
  <si>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</si>
  <si>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</si>
  <si>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</si>
  <si>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</si>
  <si>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</si>
  <si>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</si>
  <si>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</si>
  <si>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</si>
  <si>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</si>
  <si>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</si>
  <si>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</si>
  <si>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</si>
  <si>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</si>
  <si>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</si>
  <si>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</si>
  <si>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</si>
  <si>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</si>
  <si>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</si>
  <si>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</si>
  <si>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</si>
  <si>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</si>
  <si>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</si>
  <si>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</si>
  <si>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</si>
  <si>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</si>
  <si>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</si>
  <si>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</si>
  <si>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</si>
  <si>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</si>
  <si>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</si>
  <si>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</si>
  <si>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</si>
  <si>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</si>
  <si>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</si>
  <si>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</si>
  <si>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</si>
  <si>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</si>
  <si>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</si>
  <si>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</si>
  <si>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</si>
  <si>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</si>
  <si>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</si>
  <si>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</si>
  <si>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</si>
  <si>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</si>
  <si>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</si>
  <si>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</si>
  <si>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</si>
  <si>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</si>
  <si>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</si>
  <si>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</si>
  <si>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</si>
  <si>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</si>
  <si>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</si>
  <si>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</si>
  <si>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</si>
  <si>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</si>
  <si>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</si>
  <si>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</si>
  <si>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</si>
  <si>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</si>
  <si>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</si>
  <si>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</si>
  <si>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</si>
  <si>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</si>
  <si>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</si>
  <si>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</si>
  <si>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</si>
  <si>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</si>
  <si>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</si>
  <si>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</si>
  <si>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</si>
  <si>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</si>
  <si>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</si>
  <si>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</si>
  <si>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</si>
  <si>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</si>
  <si>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</si>
  <si>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</si>
  <si>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</si>
  <si>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</si>
  <si>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</si>
  <si>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</si>
  <si>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</si>
  <si>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</si>
  <si>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</si>
  <si>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</si>
  <si>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</si>
  <si>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</si>
  <si>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</si>
  <si>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</si>
  <si>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</si>
  <si>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</si>
  <si>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</si>
  <si>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</si>
  <si>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</si>
  <si>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</si>
  <si>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</si>
  <si>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</si>
  <si>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</si>
  <si>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</si>
  <si>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</si>
  <si>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</si>
  <si>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</si>
  <si>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</si>
  <si>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</si>
  <si>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</si>
  <si>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</si>
  <si>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</si>
  <si>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</si>
  <si>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</si>
  <si>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</si>
  <si>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</si>
  <si>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</si>
  <si>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</si>
  <si>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</si>
  <si>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</si>
  <si>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</si>
  <si>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</si>
  <si>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</si>
  <si>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</si>
  <si>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</si>
  <si>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</si>
  <si>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</si>
  <si>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</si>
  <si>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</si>
  <si>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</si>
  <si>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</si>
  <si>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</si>
  <si>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</si>
  <si>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</si>
  <si>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</si>
  <si>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</si>
  <si>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</si>
  <si>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</si>
  <si>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</si>
  <si>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</si>
  <si>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</si>
  <si>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</si>
  <si>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</si>
  <si>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</si>
  <si>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</si>
  <si>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</si>
  <si>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</si>
  <si>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</si>
  <si>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</si>
  <si>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</si>
  <si>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</si>
  <si>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</si>
  <si>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</si>
  <si>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</si>
  <si>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</si>
  <si>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</si>
  <si>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</si>
  <si>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</si>
  <si>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</si>
  <si>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</si>
  <si>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</si>
  <si>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</si>
  <si>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</si>
  <si>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</si>
  <si>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</si>
  <si>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</si>
  <si>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</si>
  <si>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</si>
  <si>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</si>
  <si>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</si>
  <si>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</si>
  <si>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</si>
  <si>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</si>
  <si>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</si>
  <si>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</si>
  <si>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</si>
  <si>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</si>
  <si>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</si>
  <si>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</si>
  <si>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</si>
  <si>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</si>
  <si>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</si>
  <si>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</si>
  <si>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</si>
  <si>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</si>
  <si>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</si>
  <si>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</si>
  <si>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</si>
  <si>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</si>
  <si>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</si>
  <si>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</si>
  <si>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</si>
  <si>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</si>
  <si>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</si>
  <si>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</si>
  <si>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</si>
  <si>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</si>
  <si>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</si>
  <si>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</si>
  <si>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</si>
  <si>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</si>
  <si>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</si>
  <si>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</si>
  <si>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</si>
  <si>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</si>
  <si>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</si>
  <si>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</si>
  <si>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</si>
  <si>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</si>
  <si>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</si>
  <si>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</si>
  <si>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</si>
  <si>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</si>
  <si>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</si>
  <si>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</si>
  <si>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</si>
  <si>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</si>
  <si>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</si>
  <si>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</si>
  <si>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</si>
  <si>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</si>
  <si>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</si>
  <si>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</si>
  <si>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</si>
  <si>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</si>
  <si>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</si>
  <si>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</si>
  <si>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</si>
  <si>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</si>
  <si>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</si>
  <si>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</si>
  <si>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</si>
  <si>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</si>
  <si>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</si>
  <si>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</si>
  <si>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</si>
  <si>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</si>
  <si>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</si>
  <si>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</si>
  <si>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</si>
  <si>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</si>
  <si>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</si>
  <si>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</si>
  <si>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</si>
  <si>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</si>
  <si>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</si>
  <si>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</si>
  <si>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</si>
  <si>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</si>
  <si>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</si>
  <si>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</si>
  <si>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</si>
  <si>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</si>
  <si>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</si>
  <si>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</si>
  <si>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</si>
  <si>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</si>
  <si>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</si>
  <si>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</si>
  <si>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</si>
  <si>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</si>
  <si>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</si>
  <si>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</si>
  <si>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</si>
  <si>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</si>
  <si>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</si>
  <si>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</si>
  <si>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</si>
  <si>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</si>
  <si>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</si>
  <si>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</si>
  <si>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</si>
  <si>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</si>
  <si>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</si>
  <si>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</si>
  <si>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</si>
  <si>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</si>
  <si>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</si>
  <si>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</si>
  <si>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</si>
  <si>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</si>
  <si>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</si>
  <si>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</si>
  <si>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</si>
  <si>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</si>
  <si>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</si>
  <si>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</si>
  <si>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</si>
  <si>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</si>
  <si>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</si>
  <si>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</si>
  <si>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</si>
  <si>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</si>
  <si>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</si>
  <si>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</si>
  <si>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</si>
  <si>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</si>
  <si>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</si>
  <si>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</si>
  <si>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</si>
  <si>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</si>
  <si>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</si>
  <si>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</si>
  <si>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</si>
  <si>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</si>
  <si>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</si>
  <si>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</si>
  <si>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</si>
  <si>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</si>
  <si>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</si>
  <si>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</si>
  <si>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</si>
  <si>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</si>
  <si>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</si>
  <si>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</si>
  <si>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</si>
  <si>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</si>
  <si>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</si>
  <si>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</si>
  <si>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</si>
  <si>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</si>
  <si>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</si>
  <si>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</si>
  <si>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</si>
  <si>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</si>
  <si>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</si>
  <si>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</si>
  <si>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</si>
  <si>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</si>
  <si>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</si>
  <si>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</si>
  <si>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</si>
  <si>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</si>
  <si>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</si>
  <si>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</si>
  <si>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</si>
  <si>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</si>
  <si>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</si>
  <si>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</si>
  <si>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</si>
  <si>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</si>
  <si>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</si>
  <si>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</si>
  <si>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</si>
  <si>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</si>
  <si>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</si>
  <si>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</si>
  <si>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</si>
  <si>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</si>
  <si>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</si>
  <si>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</si>
  <si>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</si>
  <si>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</si>
  <si>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</si>
  <si>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</si>
  <si>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</si>
  <si>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</si>
  <si>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</si>
  <si>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</si>
  <si>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</si>
  <si>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</si>
  <si>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</si>
  <si>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</si>
  <si>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</si>
  <si>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</si>
  <si>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</si>
  <si>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</si>
  <si>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</si>
  <si>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</si>
  <si>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</si>
  <si>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</si>
  <si>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</si>
  <si>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</si>
  <si>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</si>
  <si>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</si>
  <si>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</si>
  <si>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</si>
  <si>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</si>
  <si>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</si>
  <si>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</si>
  <si>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</si>
  <si>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</si>
  <si>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</si>
  <si>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</si>
  <si>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</si>
  <si>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</si>
  <si>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</si>
  <si>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</si>
  <si>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</si>
  <si>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</si>
  <si>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</si>
  <si>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</si>
  <si>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</si>
  <si>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</si>
  <si>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</si>
  <si>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</si>
  <si>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</si>
  <si>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</si>
  <si>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</si>
  <si>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</si>
  <si>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</si>
  <si>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</si>
  <si>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</si>
  <si>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</si>
  <si>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</si>
  <si>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</si>
  <si>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</si>
  <si>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</si>
  <si>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</si>
  <si>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</si>
  <si>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</si>
  <si>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</si>
  <si>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</si>
  <si>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</si>
  <si>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</si>
  <si>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</si>
  <si>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</si>
  <si>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</si>
  <si>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</si>
  <si>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</si>
  <si>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</si>
  <si>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</si>
  <si>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</si>
  <si>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</si>
  <si>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</si>
  <si>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</si>
  <si>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</si>
  <si>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</si>
  <si>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</si>
  <si>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</si>
  <si>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</si>
  <si>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</si>
  <si>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</si>
  <si>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</si>
  <si>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</si>
  <si>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</si>
  <si>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</si>
  <si>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</si>
  <si>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</si>
  <si>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</si>
  <si>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</si>
  <si>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</si>
  <si>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</si>
  <si>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</si>
  <si>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</si>
  <si>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</si>
  <si>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</si>
  <si>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</si>
  <si>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</si>
  <si>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</si>
  <si>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</si>
  <si>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</si>
  <si>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</si>
  <si>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</si>
  <si>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</si>
  <si>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</si>
  <si>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</si>
  <si>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</si>
  <si>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</si>
  <si>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</si>
  <si>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</si>
  <si>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</si>
  <si>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</si>
  <si>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</si>
  <si>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</si>
  <si>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</si>
  <si>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</si>
  <si>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</si>
  <si>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</si>
  <si>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</si>
  <si>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</si>
  <si>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</si>
  <si>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</si>
  <si>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</si>
  <si>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</si>
  <si>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</si>
  <si>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</si>
  <si>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</si>
  <si>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</si>
  <si>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</si>
  <si>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</si>
  <si>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</si>
  <si>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</si>
  <si>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</si>
  <si>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</si>
  <si>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</si>
  <si>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</si>
  <si>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</si>
  <si>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</si>
  <si>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</si>
  <si>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</si>
  <si>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</si>
  <si>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</si>
  <si>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</si>
  <si>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</si>
  <si>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</si>
  <si>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</si>
  <si>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</si>
  <si>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</si>
  <si>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</si>
  <si>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</si>
  <si>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</si>
  <si>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</si>
  <si>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</si>
  <si>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</si>
  <si>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</si>
  <si>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</si>
  <si>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</si>
  <si>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</si>
  <si>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</si>
  <si>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</si>
  <si>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</si>
  <si>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</si>
  <si>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</si>
  <si>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</si>
  <si>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</si>
  <si>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</si>
  <si>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</si>
  <si>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</si>
  <si>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</si>
  <si>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</si>
  <si>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</si>
  <si>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</si>
  <si>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</si>
  <si>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</si>
  <si>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</si>
  <si>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</si>
  <si>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</si>
  <si>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</si>
  <si>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</si>
  <si>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</si>
  <si>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</si>
  <si>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</si>
  <si>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</si>
  <si>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</si>
  <si>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</si>
  <si>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</si>
  <si>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</si>
  <si>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</si>
  <si>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</si>
  <si>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</si>
  <si>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</si>
  <si>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</si>
  <si>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</si>
  <si>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</si>
  <si>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</si>
  <si>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</si>
  <si>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</si>
  <si>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</si>
  <si>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</si>
  <si>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</si>
  <si>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</si>
  <si>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</si>
  <si>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</si>
  <si>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</si>
  <si>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</si>
  <si>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</si>
  <si>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</si>
  <si>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</si>
  <si>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</si>
  <si>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</si>
  <si>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</si>
  <si>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</si>
  <si>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</si>
  <si>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</si>
  <si>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</si>
  <si>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</si>
  <si>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</si>
  <si>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</si>
  <si>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</si>
  <si>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</si>
  <si>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</si>
  <si>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</si>
  <si>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</si>
  <si>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</si>
  <si>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</si>
  <si>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</si>
  <si>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</si>
  <si>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</si>
  <si>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</si>
  <si>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</si>
  <si>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</si>
  <si>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</si>
  <si>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</si>
  <si>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</si>
  <si>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</si>
  <si>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</si>
  <si>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</si>
  <si>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</si>
  <si>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</si>
  <si>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</si>
  <si>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</si>
  <si>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</si>
  <si>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</si>
  <si>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</si>
  <si>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</si>
  <si>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</si>
  <si>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</si>
  <si>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</si>
  <si>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</si>
  <si>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</si>
  <si>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</si>
  <si>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</si>
  <si>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</si>
  <si>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</si>
  <si>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</si>
  <si>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</si>
  <si>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</si>
  <si>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</si>
  <si>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</si>
  <si>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</si>
  <si>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</si>
  <si>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</si>
  <si>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</si>
  <si>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</si>
  <si>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</si>
  <si>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</si>
  <si>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</si>
  <si>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</si>
  <si>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</si>
  <si>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</si>
  <si>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</si>
  <si>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</si>
  <si>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</si>
  <si>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</si>
  <si>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</si>
  <si>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</si>
  <si>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</si>
  <si>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</si>
  <si>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</si>
  <si>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</si>
  <si>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</si>
  <si>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</si>
  <si>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</si>
  <si>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</si>
  <si>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</si>
  <si>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</si>
  <si>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</si>
  <si>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</si>
  <si>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</si>
  <si>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</si>
  <si>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</si>
  <si>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</si>
  <si>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</si>
  <si>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</si>
  <si>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</si>
  <si>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</si>
  <si>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</si>
  <si>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</si>
  <si>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</si>
  <si>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</si>
  <si>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</si>
  <si>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</si>
  <si>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</si>
  <si>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</si>
  <si>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</si>
  <si>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</si>
  <si>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</si>
  <si>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</si>
  <si>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</si>
  <si>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</si>
  <si>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</si>
  <si>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</si>
  <si>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</si>
  <si>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</si>
  <si>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</si>
  <si>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</si>
  <si>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</si>
  <si>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</si>
  <si>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</si>
  <si>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</si>
  <si>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</si>
  <si>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</si>
  <si>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</si>
  <si>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</si>
  <si>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</si>
  <si>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</si>
  <si>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</si>
  <si>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</si>
  <si>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</si>
  <si>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</si>
  <si>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</si>
  <si>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</si>
  <si>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</si>
  <si>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</si>
  <si>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</si>
  <si>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</si>
  <si>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</si>
  <si>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</si>
  <si>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</si>
  <si>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</si>
  <si>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</si>
  <si>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</si>
  <si>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</si>
  <si>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</si>
  <si>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</si>
  <si>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</si>
  <si>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</si>
  <si>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</si>
  <si>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</si>
  <si>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</si>
  <si>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</si>
  <si>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</si>
  <si>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</si>
  <si>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</si>
  <si>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</si>
  <si>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</si>
  <si>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</si>
  <si>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</si>
  <si>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</si>
  <si>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</si>
  <si>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</si>
  <si>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</si>
  <si>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</si>
  <si>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</si>
  <si>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</si>
  <si>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</si>
  <si>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</si>
  <si>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</si>
  <si>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</si>
  <si>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</si>
  <si>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</si>
  <si>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</si>
  <si>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</si>
  <si>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</si>
  <si>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</si>
  <si>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</si>
  <si>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</si>
  <si>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</si>
  <si>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</si>
  <si>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</si>
  <si>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</si>
  <si>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</si>
  <si>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</si>
  <si>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</si>
  <si>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</si>
  <si>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</si>
  <si>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</si>
  <si>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</si>
  <si>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</si>
  <si>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</si>
  <si>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</si>
  <si>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</si>
  <si>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</si>
  <si>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</si>
  <si>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</si>
  <si>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</si>
  <si>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</si>
  <si>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</si>
  <si>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</si>
  <si>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</si>
  <si>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</si>
  <si>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</si>
  <si>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</si>
  <si>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</si>
  <si>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</si>
  <si>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</si>
  <si>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</si>
  <si>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</si>
  <si>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</si>
  <si>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</si>
  <si>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</si>
  <si>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</si>
  <si>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</si>
  <si>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</si>
  <si>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</si>
  <si>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</si>
  <si>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</si>
  <si>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</si>
  <si>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</si>
  <si>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</si>
  <si>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</si>
  <si>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</si>
  <si>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</si>
  <si>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</si>
  <si>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</si>
  <si>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</si>
  <si>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</si>
  <si>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</si>
  <si>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</si>
  <si>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</si>
  <si>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</si>
  <si>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</si>
  <si>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</si>
  <si>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</si>
  <si>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</si>
  <si>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</si>
  <si>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</si>
  <si>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</si>
  <si>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</si>
  <si>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</si>
  <si>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</si>
  <si>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</si>
  <si>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</si>
  <si>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</si>
  <si>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</si>
  <si>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</si>
  <si>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</si>
  <si>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</si>
  <si>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</si>
  <si>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</si>
  <si>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</si>
  <si>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</si>
  <si>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</si>
  <si>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</si>
  <si>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</si>
  <si>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</si>
  <si>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</si>
  <si>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</si>
  <si>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</si>
  <si>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</si>
  <si>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</si>
  <si>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</si>
  <si>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</si>
  <si>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</si>
  <si>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</si>
  <si>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</si>
  <si>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</si>
  <si>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</si>
  <si>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</si>
  <si>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</si>
  <si>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</si>
  <si>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</si>
  <si>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</si>
  <si>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</si>
  <si>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</si>
  <si>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</si>
  <si>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</si>
  <si>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</si>
  <si>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</si>
  <si>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</si>
  <si>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</si>
  <si>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</si>
  <si>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</si>
  <si>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</si>
  <si>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</si>
  <si>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</si>
  <si>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</si>
  <si>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</si>
  <si>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</si>
  <si>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</si>
  <si>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</si>
  <si>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</si>
  <si>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</si>
  <si>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</si>
  <si>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</si>
  <si>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</si>
  <si>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</si>
  <si>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</si>
  <si>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</si>
  <si>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</si>
  <si>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</si>
  <si>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</si>
  <si>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</si>
  <si>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</si>
  <si>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</si>
  <si>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</si>
  <si>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</si>
  <si>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</si>
  <si>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</si>
  <si>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</si>
  <si>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</si>
  <si>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</si>
  <si>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</si>
  <si>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</si>
  <si>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</si>
  <si>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</si>
  <si>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</si>
  <si>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</si>
  <si>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</si>
  <si>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</si>
  <si>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</si>
  <si>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</si>
  <si>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</si>
  <si>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</si>
  <si>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</si>
  <si>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</si>
  <si>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</si>
  <si>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</si>
  <si>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</si>
  <si>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</si>
  <si>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</si>
  <si>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</si>
  <si>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</si>
  <si>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</si>
  <si>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</si>
  <si>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</si>
  <si>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</si>
  <si>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</si>
  <si>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</si>
  <si>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</si>
  <si>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</si>
  <si>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</si>
  <si>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</si>
  <si>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</si>
  <si>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</si>
  <si>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</si>
  <si>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</si>
  <si>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</si>
  <si>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</si>
  <si>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</si>
  <si>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</si>
  <si>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</si>
  <si>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</si>
  <si>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</si>
  <si>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</si>
  <si>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</si>
  <si>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</si>
  <si>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</si>
  <si>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</si>
  <si>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</si>
  <si>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</si>
  <si>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</si>
  <si>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</si>
  <si>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</si>
  <si>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</si>
  <si>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</si>
  <si>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</si>
  <si>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</si>
  <si>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</si>
  <si>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</si>
  <si>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</si>
  <si>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</si>
  <si>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</si>
  <si>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</si>
  <si>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</si>
  <si>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</si>
  <si>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</si>
  <si>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</si>
  <si>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</si>
  <si>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</si>
  <si>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</si>
  <si>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</si>
  <si>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</si>
  <si>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</si>
  <si>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</si>
  <si>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</si>
  <si>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</si>
  <si>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</si>
  <si>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</si>
  <si>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</si>
  <si>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</si>
  <si>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</si>
  <si>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</si>
  <si>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</si>
  <si>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</si>
  <si>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</si>
  <si>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</si>
  <si>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</si>
  <si>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</si>
  <si>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</si>
  <si>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</si>
  <si>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</si>
  <si>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</si>
  <si>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</si>
  <si>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</si>
  <si>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</si>
  <si>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</si>
  <si>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</si>
  <si>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</si>
  <si>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</si>
  <si>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</si>
  <si>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</si>
  <si>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</si>
  <si>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</si>
  <si>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</si>
  <si>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</si>
  <si>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</si>
  <si>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</si>
  <si>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</si>
  <si>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</si>
  <si>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</si>
  <si>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</si>
  <si>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</si>
  <si>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</si>
  <si>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</si>
  <si>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</si>
  <si>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</si>
  <si>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</si>
  <si>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</si>
  <si>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</si>
  <si>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</si>
  <si>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</si>
  <si>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</si>
  <si>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</si>
  <si>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</si>
  <si>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</si>
  <si>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</si>
  <si>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</si>
  <si>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</si>
  <si>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</si>
  <si>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</si>
  <si>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</si>
  <si>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</si>
  <si>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</si>
  <si>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</si>
  <si>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</si>
  <si>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</si>
  <si>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</si>
  <si>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</si>
  <si>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</si>
  <si>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</si>
  <si>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</si>
  <si>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</si>
  <si>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</si>
  <si>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</si>
  <si>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</si>
  <si>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</si>
  <si>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</si>
  <si>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</si>
  <si>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</si>
  <si>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</si>
  <si>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</si>
  <si>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</si>
  <si>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</si>
  <si>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</si>
  <si>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</si>
  <si>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</si>
  <si>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</si>
  <si>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</si>
  <si>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</si>
  <si>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</si>
  <si>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</si>
  <si>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</si>
  <si>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</si>
  <si>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</si>
  <si>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</si>
  <si>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</si>
  <si>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</si>
  <si>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</si>
  <si>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</si>
  <si>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</si>
  <si>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</si>
  <si>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</si>
  <si>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</si>
  <si>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</si>
  <si>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</si>
  <si>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</si>
  <si>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</si>
  <si>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</si>
  <si>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</si>
  <si>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</si>
  <si>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</si>
  <si>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</si>
  <si>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</si>
  <si>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</si>
  <si>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</si>
  <si>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</si>
  <si>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</si>
  <si>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</si>
  <si>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</si>
  <si>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</si>
  <si>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</si>
  <si>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</si>
  <si>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</si>
  <si>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</si>
  <si>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</si>
  <si>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</si>
  <si>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</si>
  <si>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</si>
  <si>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</si>
  <si>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</si>
  <si>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</si>
  <si>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</si>
  <si>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</si>
  <si>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</si>
  <si>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</si>
  <si>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</si>
  <si>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</si>
  <si>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</si>
  <si>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</si>
  <si>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</si>
  <si>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</si>
  <si>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</si>
  <si>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</si>
  <si>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</si>
  <si>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</si>
  <si>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</si>
  <si>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</si>
  <si>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</si>
  <si>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</si>
  <si>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</si>
  <si>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</si>
  <si>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</si>
  <si>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</si>
  <si>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</si>
  <si>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</si>
  <si>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</si>
  <si>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</si>
  <si>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</si>
  <si>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</si>
  <si>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</si>
  <si>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</si>
  <si>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</si>
  <si>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</si>
  <si>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</si>
  <si>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</si>
  <si>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</si>
  <si>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</si>
  <si>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</si>
  <si>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</si>
  <si>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</si>
  <si>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</si>
  <si>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</si>
  <si>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</si>
  <si>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</si>
  <si>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</si>
  <si>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</si>
  <si>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</si>
  <si>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</si>
  <si>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</si>
  <si>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</si>
  <si>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</si>
  <si>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</si>
  <si>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</si>
  <si>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</si>
  <si>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</si>
  <si>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</si>
  <si>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</si>
  <si>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</si>
  <si>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</si>
  <si>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</si>
  <si>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</si>
  <si>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</si>
  <si>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</si>
  <si>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</si>
  <si>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</si>
  <si>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</si>
  <si>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</si>
  <si>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</si>
  <si>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</si>
  <si>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</si>
  <si>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</si>
  <si>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</si>
  <si>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</si>
  <si>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</si>
  <si>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</si>
  <si>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</si>
  <si>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</si>
  <si>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</si>
  <si>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</si>
  <si>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</si>
  <si>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</si>
  <si>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</si>
  <si>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</si>
  <si>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</si>
  <si>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</si>
  <si>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</si>
  <si>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</si>
  <si>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</si>
  <si>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</si>
  <si>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</si>
  <si>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</si>
  <si>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</si>
  <si>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</si>
  <si>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</si>
  <si>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</si>
  <si>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</si>
  <si>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</si>
  <si>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</si>
  <si>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</si>
  <si>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</si>
  <si>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</si>
  <si>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</si>
  <si>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</si>
  <si>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</si>
  <si>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</si>
  <si>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</si>
  <si>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</si>
  <si>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</si>
  <si>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</si>
  <si>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</si>
  <si>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</si>
  <si>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</si>
  <si>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</si>
  <si>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</si>
  <si>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</si>
  <si>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</si>
  <si>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</si>
  <si>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</si>
  <si>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</si>
  <si>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</si>
  <si>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</si>
  <si>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</si>
  <si>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</si>
  <si>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</si>
  <si>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</si>
  <si>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</si>
  <si>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</si>
  <si>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</si>
  <si>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</si>
  <si>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</si>
  <si>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</si>
  <si>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</si>
  <si>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</si>
  <si>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</si>
  <si>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</si>
  <si>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</si>
  <si>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</si>
  <si>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</si>
  <si>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</si>
  <si>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</si>
  <si>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</si>
  <si>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</si>
  <si>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</si>
  <si>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</si>
  <si>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</si>
  <si>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</si>
  <si>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</si>
  <si>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</si>
  <si>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</si>
  <si>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</si>
  <si>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</si>
  <si>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</si>
  <si>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</si>
  <si>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</si>
  <si>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</si>
  <si>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</si>
  <si>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</si>
  <si>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</si>
  <si>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</si>
  <si>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</si>
  <si>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</si>
  <si>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</si>
  <si>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</si>
  <si>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</si>
  <si>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</si>
  <si>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</si>
  <si>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</si>
  <si>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</si>
  <si>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</si>
  <si>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</si>
  <si>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</si>
  <si>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</si>
  <si>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</si>
  <si>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</si>
  <si>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</si>
  <si>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</si>
  <si>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</si>
  <si>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</si>
  <si>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</si>
  <si>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</si>
  <si>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</si>
  <si>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</si>
  <si>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</si>
  <si>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</si>
  <si>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</si>
  <si>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</si>
  <si>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</si>
  <si>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</si>
  <si>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</si>
  <si>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</si>
  <si>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</si>
  <si>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</si>
  <si>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</si>
  <si>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</si>
  <si>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</si>
  <si>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</si>
  <si>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</si>
  <si>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</si>
  <si>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</si>
  <si>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</si>
  <si>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</si>
  <si>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</si>
  <si>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</si>
  <si>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</si>
  <si>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</si>
  <si>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</si>
  <si>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</si>
  <si>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</si>
  <si>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</si>
  <si>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</si>
  <si>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</si>
  <si>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</si>
  <si>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</si>
  <si>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</si>
  <si>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</si>
  <si>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</si>
  <si>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</si>
  <si>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</si>
  <si>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</si>
  <si>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</si>
  <si>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</si>
  <si>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</si>
  <si>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</si>
  <si>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</si>
  <si>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</si>
  <si>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</si>
  <si>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</si>
  <si>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</si>
  <si>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</si>
  <si>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</si>
  <si>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</si>
  <si>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</si>
  <si>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</si>
  <si>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</si>
  <si>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</si>
  <si>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</si>
  <si>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</si>
  <si>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</si>
  <si>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</si>
  <si>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</si>
  <si>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</si>
  <si>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</si>
  <si>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</si>
  <si>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</si>
  <si>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</si>
  <si>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</si>
  <si>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</si>
  <si>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</si>
  <si>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</si>
  <si>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</si>
  <si>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</si>
  <si>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</si>
  <si>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</si>
  <si>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</si>
  <si>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</si>
  <si>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</si>
  <si>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</si>
  <si>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</si>
  <si>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</si>
  <si>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</si>
  <si>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</si>
  <si>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</si>
  <si>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</si>
  <si>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</si>
  <si>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</si>
  <si>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</si>
  <si>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</si>
  <si>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</si>
  <si>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</si>
  <si>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</si>
  <si>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</si>
  <si>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</si>
  <si>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</si>
  <si>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</si>
  <si>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</si>
  <si>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</si>
  <si>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</si>
  <si>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</si>
  <si>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</si>
  <si>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</si>
  <si>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</si>
  <si>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</si>
  <si>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</si>
  <si>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</si>
  <si>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</si>
  <si>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</si>
  <si>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</si>
  <si>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</si>
  <si>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</si>
  <si>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</si>
  <si>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</si>
  <si>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</si>
  <si>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</si>
  <si>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</si>
  <si>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</si>
  <si>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</si>
  <si>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</si>
  <si>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</si>
  <si>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</si>
  <si>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</si>
  <si>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</si>
  <si>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</si>
  <si>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</si>
  <si>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</si>
  <si>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</si>
  <si>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</si>
  <si>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</si>
  <si>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</si>
  <si>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</si>
  <si>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</si>
  <si>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</si>
  <si>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</si>
  <si>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</si>
  <si>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</si>
  <si>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</si>
  <si>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</si>
  <si>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</si>
  <si>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</si>
  <si>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</si>
  <si>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</si>
  <si>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</si>
  <si>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</si>
  <si>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</si>
  <si>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</si>
  <si>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</si>
  <si>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</si>
  <si>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</si>
  <si>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</si>
  <si>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</si>
  <si>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</si>
  <si>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</si>
  <si>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</si>
  <si>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</si>
  <si>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</si>
  <si>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</si>
  <si>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</si>
  <si>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</si>
  <si>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</si>
  <si>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</si>
  <si>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</si>
  <si>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</si>
  <si>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</si>
  <si>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</si>
  <si>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</si>
  <si>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</si>
  <si>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</si>
  <si>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</si>
  <si>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</si>
  <si>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</si>
  <si>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</si>
  <si>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</si>
  <si>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</si>
  <si>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</si>
  <si>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</si>
  <si>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</si>
  <si>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</si>
  <si>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</si>
  <si>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</si>
  <si>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</si>
  <si>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</si>
  <si>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</si>
  <si>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</si>
  <si>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</si>
  <si>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</si>
  <si>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</si>
  <si>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</si>
  <si>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</si>
  <si>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</si>
  <si>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</si>
  <si>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</si>
  <si>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</si>
  <si>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</si>
  <si>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</si>
  <si>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</si>
  <si>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</si>
  <si>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</si>
  <si>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</si>
  <si>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</si>
  <si>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</si>
  <si>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</si>
  <si>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</si>
  <si>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</si>
  <si>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</si>
  <si>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</si>
  <si>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</si>
  <si>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</si>
  <si>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</si>
  <si>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</si>
  <si>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</si>
  <si>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</si>
  <si>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</si>
  <si>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</si>
  <si>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</si>
  <si>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</si>
  <si>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</si>
  <si>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</si>
  <si>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</si>
  <si>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</si>
  <si>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</si>
  <si>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</si>
  <si>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</si>
  <si>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</si>
  <si>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</si>
  <si>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</si>
  <si>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</si>
  <si>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</si>
  <si>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</si>
  <si>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</si>
  <si>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</si>
  <si>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</si>
  <si>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</si>
  <si>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</si>
  <si>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</si>
  <si>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</si>
  <si>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</si>
  <si>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</si>
  <si>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</si>
  <si>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</si>
  <si>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</si>
  <si>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</si>
  <si>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</si>
  <si>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</si>
  <si>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</si>
  <si>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</si>
  <si>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</si>
  <si>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</si>
  <si>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</si>
  <si>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</si>
  <si>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</si>
  <si>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</si>
  <si>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</si>
  <si>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</si>
  <si>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</si>
  <si>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</si>
  <si>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</si>
  <si>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</si>
  <si>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</si>
  <si>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</si>
  <si>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</si>
  <si>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</si>
  <si>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</si>
  <si>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</si>
  <si>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</si>
  <si>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</si>
  <si>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</si>
  <si>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</si>
  <si>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</si>
  <si>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</si>
  <si>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</si>
  <si>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</si>
  <si>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</si>
  <si>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</si>
  <si>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</si>
  <si>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</si>
  <si>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</si>
  <si>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</si>
  <si>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</si>
  <si>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</si>
  <si>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</si>
  <si>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</si>
  <si>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</si>
  <si>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</si>
  <si>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</si>
  <si>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</si>
  <si>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</si>
  <si>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</si>
  <si>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</si>
  <si>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</si>
  <si>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</si>
  <si>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</si>
  <si>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</si>
  <si>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</si>
  <si>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</si>
  <si>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</si>
  <si>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</si>
  <si>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</si>
  <si>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</si>
  <si>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</si>
  <si>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</si>
  <si>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</si>
  <si>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</si>
  <si>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</si>
  <si>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</si>
  <si>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</si>
  <si>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</si>
  <si>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</si>
  <si>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</si>
  <si>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</si>
  <si>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</si>
  <si>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</si>
  <si>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</si>
  <si>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</si>
  <si>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</si>
  <si>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</si>
  <si>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</si>
  <si>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</si>
  <si>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</si>
  <si>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</si>
  <si>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</si>
  <si>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</si>
  <si>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</si>
  <si>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</si>
  <si>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</si>
  <si>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</si>
  <si>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</si>
  <si>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</si>
  <si>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</si>
  <si>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</si>
  <si>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</si>
  <si>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</si>
  <si>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</si>
  <si>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</si>
  <si>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</si>
  <si>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</si>
  <si>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</si>
  <si>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</si>
  <si>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</si>
  <si>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</si>
  <si>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</si>
  <si>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</si>
  <si>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</si>
  <si>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</si>
  <si>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</si>
  <si>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</si>
  <si>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</si>
  <si>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</si>
  <si>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</si>
  <si>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</si>
  <si>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</si>
  <si>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</si>
  <si>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</si>
  <si>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</si>
  <si>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</si>
  <si>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</si>
  <si>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</si>
  <si>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</si>
  <si>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</si>
  <si>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</si>
  <si>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</si>
  <si>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</si>
  <si>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</si>
  <si>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</si>
  <si>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</si>
  <si>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</si>
  <si>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</si>
  <si>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</si>
  <si>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</si>
  <si>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</si>
  <si>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</si>
  <si>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</si>
  <si>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</si>
  <si>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</si>
  <si>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</si>
  <si>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</si>
  <si>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</si>
  <si>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</si>
  <si>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</si>
  <si>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</si>
  <si>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</si>
  <si>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</si>
  <si>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</si>
  <si>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</si>
  <si>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</si>
  <si>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</si>
  <si>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</si>
  <si>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</si>
  <si>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</si>
  <si>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</si>
  <si>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</si>
  <si>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</si>
  <si>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</si>
  <si>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</si>
  <si>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</si>
  <si>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</si>
  <si>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</si>
  <si>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</si>
  <si>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</si>
  <si>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</si>
  <si>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</si>
  <si>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</si>
  <si>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</si>
  <si>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</si>
  <si>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</si>
  <si>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</si>
  <si>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</si>
  <si>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</si>
  <si>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</si>
  <si>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</si>
  <si>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</si>
  <si>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</si>
  <si>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</si>
  <si>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</si>
  <si>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</si>
  <si>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</si>
  <si>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</si>
  <si>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</si>
  <si>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</si>
  <si>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</si>
  <si>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</si>
  <si>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</si>
  <si>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</si>
  <si>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</si>
  <si>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</si>
  <si>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</si>
  <si>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</si>
  <si>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</si>
  <si>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</si>
  <si>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</si>
  <si>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</si>
  <si>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</si>
  <si>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</si>
  <si>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</si>
  <si>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</si>
  <si>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</si>
  <si>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</si>
  <si>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</si>
  <si>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</si>
  <si>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</si>
  <si>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</si>
  <si>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</si>
  <si>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</si>
  <si>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</si>
  <si>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</si>
  <si>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</si>
  <si>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</si>
  <si>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</si>
  <si>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</si>
  <si>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</si>
  <si>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</si>
  <si>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</si>
  <si>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</si>
  <si>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</si>
  <si>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</si>
  <si>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</si>
  <si>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</si>
  <si>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</si>
  <si>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</si>
  <si>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</si>
  <si>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</si>
  <si>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</si>
  <si>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</si>
  <si>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</si>
  <si>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</si>
  <si>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</si>
  <si>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</si>
  <si>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</si>
  <si>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</si>
  <si>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</si>
  <si>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</si>
  <si>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</si>
  <si>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</si>
  <si>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</si>
  <si>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</si>
  <si>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</si>
  <si>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</si>
  <si>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</si>
  <si>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</si>
  <si>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</si>
  <si>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</si>
  <si>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</si>
  <si>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</si>
  <si>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</si>
  <si>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</si>
  <si>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</si>
  <si>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</si>
  <si>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</si>
  <si>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</si>
  <si>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</si>
  <si>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</si>
  <si>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</si>
  <si>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</si>
  <si>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</si>
  <si>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</si>
  <si>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</si>
  <si>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</si>
  <si>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</si>
  <si>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</si>
  <si>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</si>
  <si>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</si>
  <si>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</si>
  <si>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</si>
  <si>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</si>
  <si>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</si>
  <si>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</si>
  <si>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</si>
  <si>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</si>
  <si>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</si>
  <si>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</si>
  <si>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</si>
  <si>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</si>
  <si>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</si>
  <si>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</si>
  <si>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</si>
  <si>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</si>
  <si>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</si>
  <si>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</si>
  <si>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</si>
  <si>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</si>
  <si>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</si>
  <si>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</si>
  <si>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</si>
  <si>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</si>
  <si>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</si>
  <si>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</si>
  <si>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</si>
  <si>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</si>
  <si>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</si>
  <si>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</si>
  <si>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</si>
  <si>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</si>
  <si>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</si>
  <si>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</si>
  <si>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</si>
  <si>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</si>
  <si>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</si>
  <si>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</si>
  <si>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</si>
  <si>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</si>
  <si>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</si>
  <si>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</si>
  <si>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</si>
  <si>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</si>
  <si>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</si>
  <si>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</si>
  <si>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</si>
  <si>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</si>
  <si>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</si>
  <si>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</si>
  <si>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</si>
  <si>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</si>
  <si>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</si>
  <si>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</si>
  <si>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</si>
  <si>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</si>
  <si>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</si>
  <si>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</si>
  <si>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</si>
  <si>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</si>
  <si>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</si>
  <si>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</si>
  <si>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</si>
  <si>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</si>
  <si>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</si>
  <si>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</si>
  <si>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</si>
  <si>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</si>
  <si>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</si>
  <si>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</si>
  <si>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</si>
  <si>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</si>
  <si>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</si>
  <si>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</si>
  <si>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</si>
  <si>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</si>
  <si>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</si>
  <si>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</si>
  <si>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</si>
  <si>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</si>
  <si>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</si>
  <si>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</si>
  <si>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</si>
  <si>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</si>
  <si>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</si>
  <si>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</si>
  <si>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</si>
  <si>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</si>
  <si>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</si>
  <si>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</si>
  <si>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</si>
  <si>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</si>
  <si>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</si>
  <si>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</si>
  <si>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</si>
  <si>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</si>
  <si>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</si>
  <si>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</si>
  <si>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</si>
  <si>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</si>
  <si>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</si>
  <si>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</si>
  <si>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</si>
  <si>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</si>
  <si>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</si>
  <si>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</si>
  <si>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</si>
  <si>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</si>
  <si>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</si>
  <si>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</si>
  <si>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</si>
  <si>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</si>
  <si>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</si>
  <si>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</si>
  <si>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</si>
  <si>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</si>
  <si>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</si>
  <si>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</si>
  <si>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</si>
  <si>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</si>
  <si>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</si>
  <si>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</si>
  <si>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</si>
  <si>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</si>
  <si>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</si>
  <si>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</si>
  <si>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</si>
  <si>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</si>
  <si>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</si>
  <si>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</si>
  <si>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</si>
  <si>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</si>
  <si>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</si>
  <si>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</si>
  <si>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</si>
  <si>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</si>
  <si>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</si>
  <si>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</si>
  <si>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</si>
  <si>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</si>
  <si>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</si>
  <si>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</si>
  <si>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</si>
  <si>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</si>
  <si>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</si>
  <si>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</si>
  <si>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</si>
  <si>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</si>
  <si>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</si>
  <si>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</si>
  <si>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</si>
  <si>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</si>
  <si>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</si>
  <si>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</si>
  <si>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</si>
  <si>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</si>
  <si>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</si>
  <si>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</si>
  <si>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</si>
  <si>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</si>
  <si>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</si>
  <si>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</si>
  <si>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</si>
  <si>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</si>
  <si>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</si>
  <si>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</si>
  <si>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</si>
  <si>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</si>
  <si>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</si>
  <si>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</si>
  <si>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</si>
  <si>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</si>
  <si>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</si>
  <si>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</si>
  <si>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</si>
  <si>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</si>
  <si>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</si>
  <si>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</si>
  <si>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</si>
  <si>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</si>
  <si>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</si>
  <si>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</si>
  <si>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</si>
  <si>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</si>
  <si>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</si>
  <si>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</si>
  <si>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</si>
  <si>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</si>
  <si>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</si>
  <si>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</si>
  <si>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</si>
  <si>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</si>
  <si>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</si>
  <si>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</si>
  <si>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</si>
  <si>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</si>
  <si>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</si>
  <si>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</si>
  <si>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</si>
  <si>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</si>
  <si>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</si>
  <si>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</si>
  <si>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</si>
  <si>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</si>
  <si>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</si>
  <si>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</si>
  <si>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</si>
  <si>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</si>
  <si>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</si>
  <si>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</si>
  <si>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</si>
  <si>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</si>
  <si>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</si>
  <si>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</si>
  <si>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</si>
  <si>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</si>
  <si>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</si>
  <si>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</si>
  <si>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</si>
  <si>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</si>
  <si>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</si>
  <si>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</si>
  <si>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</si>
  <si>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</si>
  <si>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</si>
  <si>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</si>
  <si>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</si>
  <si>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</si>
  <si>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</si>
  <si>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</si>
  <si>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</si>
  <si>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</si>
  <si>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</si>
  <si>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</si>
  <si>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</si>
  <si>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</si>
  <si>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</si>
  <si>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</si>
  <si>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</si>
  <si>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</si>
  <si>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</si>
  <si>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</si>
  <si>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</si>
  <si>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</si>
  <si>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</si>
  <si>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</si>
  <si>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</si>
  <si>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</si>
  <si>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</si>
  <si>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</si>
  <si>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</si>
  <si>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</si>
  <si>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</si>
  <si>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</si>
  <si>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</si>
  <si>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</si>
  <si>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</si>
  <si>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</si>
  <si>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</si>
  <si>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</si>
  <si>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</si>
  <si>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</si>
  <si>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</si>
  <si>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</si>
  <si>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</si>
  <si>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</si>
  <si>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</si>
  <si>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</si>
  <si>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</si>
  <si>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</si>
  <si>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</si>
  <si>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</si>
  <si>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</si>
  <si>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</si>
  <si>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</si>
  <si>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</si>
  <si>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</si>
  <si>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</si>
  <si>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</si>
  <si>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</si>
  <si>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</si>
  <si>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</si>
  <si>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</si>
  <si>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</si>
  <si>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</si>
  <si>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</si>
  <si>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</si>
  <si>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</si>
  <si>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</si>
  <si>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</si>
  <si>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</si>
  <si>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</si>
  <si>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</si>
  <si>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</si>
  <si>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</si>
  <si>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</si>
  <si>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</si>
  <si>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</si>
  <si>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</si>
  <si>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</si>
  <si>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</si>
  <si>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</si>
  <si>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</si>
  <si>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</si>
  <si>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</si>
  <si>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</si>
  <si>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</si>
  <si>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</si>
  <si>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</si>
  <si>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</si>
  <si>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</si>
  <si>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</si>
  <si>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</si>
  <si>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</si>
  <si>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</si>
  <si>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</si>
  <si>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</si>
  <si>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</si>
  <si>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</si>
  <si>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</si>
  <si>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</si>
  <si>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</si>
  <si>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</si>
  <si>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</si>
  <si>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</si>
  <si>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</si>
  <si>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</si>
  <si>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</si>
  <si>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</si>
  <si>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</si>
  <si>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</si>
  <si>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</si>
  <si>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</si>
  <si>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</si>
  <si>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</si>
  <si>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</si>
  <si>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</si>
  <si>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</si>
  <si>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</si>
  <si>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</si>
  <si>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</si>
  <si>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</si>
  <si>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</si>
  <si>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</si>
  <si>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</si>
  <si>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</si>
  <si>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</si>
  <si>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</si>
  <si>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</si>
  <si>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</si>
  <si>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</si>
  <si>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</si>
  <si>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</si>
  <si>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</si>
  <si>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</si>
  <si>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</si>
  <si>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</si>
  <si>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</si>
  <si>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</si>
  <si>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</si>
  <si>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</si>
  <si>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</si>
  <si>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</si>
  <si>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</si>
  <si>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</si>
  <si>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</si>
  <si>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</si>
  <si>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</si>
  <si>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</si>
  <si>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</si>
  <si>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</si>
  <si>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</si>
  <si>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</si>
  <si>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</si>
  <si>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</si>
  <si>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</si>
  <si>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</si>
  <si>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</si>
  <si>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</si>
  <si>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</si>
  <si>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</si>
  <si>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</si>
  <si>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</si>
  <si>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</si>
  <si>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</si>
  <si>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</si>
  <si>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</si>
  <si>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</si>
  <si>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</si>
  <si>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</si>
  <si>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</si>
  <si>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</si>
  <si>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</si>
  <si>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</si>
  <si>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</si>
  <si>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</si>
  <si>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</si>
  <si>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</si>
  <si>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</si>
  <si>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</si>
  <si>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</si>
  <si>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</si>
  <si>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</si>
  <si>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</si>
  <si>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</si>
  <si>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</si>
  <si>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</si>
  <si>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</si>
  <si>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</si>
  <si>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</si>
  <si>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</si>
  <si>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</si>
  <si>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</si>
  <si>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</si>
  <si>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</si>
  <si>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</si>
  <si>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</si>
  <si>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</si>
  <si>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</si>
  <si>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</si>
  <si>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</si>
  <si>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</si>
  <si>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</si>
  <si>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</si>
  <si>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</si>
  <si>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</si>
  <si>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</si>
  <si>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</si>
  <si>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</si>
  <si>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</si>
  <si>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</si>
  <si>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</si>
  <si>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</si>
  <si>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</si>
  <si>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</si>
  <si>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</si>
  <si>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</si>
  <si>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</si>
  <si>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</si>
  <si>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</si>
  <si>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</si>
  <si>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</si>
  <si>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</si>
  <si>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</si>
  <si>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</si>
  <si>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</si>
  <si>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</si>
  <si>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</si>
  <si>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</si>
  <si>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</si>
  <si>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</si>
  <si>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</si>
  <si>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</si>
  <si>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</si>
  <si>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</si>
  <si>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</si>
  <si>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</si>
  <si>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</si>
  <si>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</si>
  <si>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</si>
  <si>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</si>
  <si>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</si>
  <si>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</si>
  <si>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</si>
  <si>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</si>
  <si>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</si>
  <si>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</si>
  <si>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</si>
  <si>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</si>
  <si>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</si>
  <si>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</si>
  <si>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</si>
  <si>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</si>
  <si>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</si>
  <si>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</si>
  <si>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</si>
  <si>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</si>
  <si>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</si>
  <si>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</si>
  <si>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</si>
  <si>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</si>
  <si>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</si>
  <si>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</si>
  <si>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</si>
  <si>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</si>
  <si>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</si>
  <si>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</si>
  <si>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</si>
  <si>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</si>
  <si>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</si>
  <si>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</si>
  <si>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</si>
  <si>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</si>
  <si>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</si>
  <si>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</si>
  <si>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</si>
  <si>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</si>
  <si>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</si>
  <si>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</si>
  <si>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</si>
  <si>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</si>
  <si>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</si>
  <si>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</si>
  <si>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</si>
  <si>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</si>
  <si>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</si>
  <si>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</si>
  <si>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</si>
  <si>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</si>
  <si>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</si>
  <si>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</si>
  <si>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</si>
  <si>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</si>
  <si>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</si>
  <si>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</si>
  <si>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</si>
  <si>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</si>
  <si>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</si>
  <si>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</si>
  <si>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</si>
  <si>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</si>
  <si>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</si>
  <si>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</si>
  <si>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</si>
  <si>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</si>
  <si>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</si>
  <si>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</si>
  <si>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</si>
  <si>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</si>
  <si>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</si>
  <si>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</si>
  <si>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</si>
  <si>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</si>
  <si>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</si>
  <si>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</si>
  <si>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</si>
  <si>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</si>
  <si>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</si>
  <si>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</si>
  <si>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</si>
  <si>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</si>
  <si>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</si>
  <si>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</si>
  <si>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</si>
  <si>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</si>
  <si>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</si>
  <si>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</si>
  <si>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</si>
  <si>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</si>
  <si>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</si>
  <si>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</si>
  <si>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</si>
  <si>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</si>
  <si>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</si>
  <si>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</si>
  <si>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</si>
  <si>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</si>
  <si>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</si>
  <si>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</si>
  <si>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</si>
  <si>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</si>
  <si>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</si>
  <si>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</si>
  <si>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</si>
  <si>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</si>
  <si>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</si>
  <si>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</si>
  <si>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</si>
  <si>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</si>
  <si>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</si>
  <si>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</si>
  <si>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</si>
  <si>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</si>
  <si>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</si>
  <si>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</si>
  <si>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</si>
  <si>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</si>
  <si>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</si>
  <si>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</si>
  <si>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</si>
  <si>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</si>
  <si>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</si>
  <si>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</si>
  <si>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</si>
  <si>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</si>
  <si>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</si>
  <si>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</si>
  <si>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</si>
  <si>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</si>
  <si>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</si>
  <si>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</si>
  <si>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</si>
  <si>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</si>
  <si>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</si>
  <si>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</si>
  <si>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</si>
  <si>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</si>
  <si>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</si>
  <si>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</si>
  <si>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</si>
  <si>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</si>
  <si>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</si>
  <si>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</si>
  <si>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</si>
  <si>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</si>
  <si>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</si>
  <si>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</si>
  <si>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</si>
  <si>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</si>
  <si>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</si>
  <si>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</si>
  <si>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</si>
  <si>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</si>
  <si>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</si>
  <si>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</si>
  <si>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</si>
  <si>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</si>
  <si>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</si>
  <si>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</si>
  <si>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</si>
  <si>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</si>
  <si>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</si>
  <si>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</si>
  <si>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</si>
  <si>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</si>
  <si>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</si>
  <si>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</si>
  <si>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</si>
  <si>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</si>
  <si>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</si>
  <si>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</si>
  <si>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</si>
  <si>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</si>
  <si>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</si>
  <si>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</si>
  <si>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</si>
  <si>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</si>
  <si>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</si>
  <si>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</si>
  <si>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</si>
  <si>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</si>
  <si>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</si>
  <si>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</si>
  <si>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</si>
  <si>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</si>
  <si>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</si>
  <si>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</si>
  <si>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</si>
  <si>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</si>
  <si>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</si>
  <si>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</si>
  <si>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</si>
  <si>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</si>
  <si>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</si>
  <si>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</si>
  <si>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</si>
  <si>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</si>
  <si>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</si>
  <si>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</si>
  <si>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</si>
  <si>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</si>
  <si>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</si>
  <si>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</si>
  <si>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</si>
  <si>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</si>
  <si>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</si>
  <si>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</si>
  <si>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</si>
  <si>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</si>
  <si>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</si>
  <si>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</si>
  <si>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</si>
  <si>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</si>
  <si>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</si>
  <si>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</si>
  <si>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</si>
  <si>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</si>
  <si>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</si>
  <si>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</si>
  <si>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</si>
  <si>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</si>
  <si>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</si>
  <si>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</si>
  <si>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</si>
  <si>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</si>
  <si>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</si>
  <si>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</si>
  <si>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</si>
  <si>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</si>
  <si>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</si>
  <si>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</si>
  <si>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</si>
  <si>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</si>
  <si>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</si>
  <si>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</si>
  <si>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</si>
  <si>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</si>
  <si>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</si>
  <si>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</si>
  <si>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</si>
  <si>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</si>
  <si>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</si>
  <si>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</si>
  <si>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</si>
  <si>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</si>
  <si>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</si>
  <si>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</si>
  <si>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</si>
  <si>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</si>
  <si>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</si>
  <si>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</si>
  <si>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</si>
  <si>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</si>
  <si>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</si>
  <si>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</si>
  <si>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</si>
  <si>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</si>
  <si>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</si>
  <si>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</si>
  <si>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</si>
  <si>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</si>
  <si>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</si>
  <si>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</si>
  <si>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</si>
  <si>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</si>
  <si>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</si>
  <si>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</si>
  <si>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</si>
  <si>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</si>
  <si>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</si>
  <si>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</si>
  <si>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</si>
  <si>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</si>
  <si>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</si>
  <si>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</si>
  <si>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</si>
  <si>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</si>
  <si>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</si>
  <si>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</si>
  <si>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</si>
  <si>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</si>
  <si>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</si>
  <si>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</si>
  <si>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</si>
  <si>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</si>
  <si>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</si>
  <si>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</si>
  <si>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</si>
  <si>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</si>
  <si>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</si>
  <si>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</si>
  <si>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</si>
  <si>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</si>
  <si>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</si>
  <si>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</si>
  <si>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</si>
  <si>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</si>
  <si>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</si>
  <si>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</si>
  <si>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</si>
  <si>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</si>
  <si>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</si>
  <si>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</si>
  <si>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</si>
  <si>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</si>
  <si>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</si>
  <si>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</si>
  <si>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</si>
  <si>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</si>
  <si>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</si>
  <si>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</si>
  <si>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</si>
  <si>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</si>
  <si>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</si>
  <si>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</si>
  <si>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</si>
  <si>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</si>
  <si>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</si>
  <si>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</si>
  <si>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</si>
  <si>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</si>
  <si>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</si>
  <si>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</si>
  <si>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</si>
  <si>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</si>
  <si>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</si>
  <si>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</si>
  <si>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</si>
  <si>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</si>
  <si>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</si>
  <si>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</si>
  <si>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</si>
  <si>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</si>
  <si>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</si>
  <si>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</si>
  <si>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</si>
  <si>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</si>
  <si>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</si>
  <si>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</si>
  <si>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</si>
  <si>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</si>
  <si>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</si>
  <si>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</si>
  <si>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</si>
  <si>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</si>
  <si>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</si>
  <si>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</si>
  <si>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</si>
  <si>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</si>
  <si>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</si>
  <si>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</si>
  <si>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</si>
  <si>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</si>
  <si>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</si>
  <si>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</si>
  <si>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</si>
  <si>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</si>
  <si>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</si>
  <si>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</si>
  <si>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</si>
  <si>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</si>
  <si>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</si>
  <si>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</si>
  <si>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</si>
  <si>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</si>
  <si>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</si>
  <si>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</si>
  <si>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</si>
  <si>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</si>
  <si>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</si>
  <si>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</si>
  <si>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</si>
  <si>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</si>
  <si>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</si>
  <si>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</si>
  <si>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</si>
  <si>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</si>
  <si>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</si>
  <si>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</si>
  <si>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</si>
  <si>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</si>
  <si>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</si>
  <si>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</si>
  <si>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</si>
  <si>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</si>
  <si>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</si>
  <si>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</si>
  <si>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</si>
  <si>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</si>
  <si>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</si>
  <si>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</si>
  <si>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</si>
  <si>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</si>
  <si>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</si>
  <si>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</si>
  <si>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</si>
  <si>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</si>
  <si>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</si>
  <si>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</si>
  <si>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</si>
  <si>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</si>
  <si>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</si>
  <si>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</si>
  <si>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</si>
  <si>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</si>
  <si>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</si>
  <si>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</si>
  <si>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</si>
  <si>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</si>
  <si>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</si>
  <si>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</si>
  <si>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</si>
  <si>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</si>
  <si>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</si>
  <si>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</si>
  <si>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</si>
  <si>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</si>
  <si>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</si>
  <si>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</si>
  <si>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</si>
  <si>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</si>
  <si>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</si>
  <si>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</si>
  <si>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</si>
  <si>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</si>
  <si>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</si>
  <si>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</si>
  <si>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</si>
  <si>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</si>
  <si>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</si>
  <si>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</si>
  <si>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</si>
  <si>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</si>
  <si>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</si>
  <si>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</si>
  <si>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</si>
  <si>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</si>
  <si>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</si>
  <si>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</si>
  <si>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</si>
  <si>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</si>
  <si>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</si>
  <si>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</si>
  <si>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</si>
  <si>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</si>
  <si>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</si>
  <si>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</si>
  <si>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</si>
  <si>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</si>
  <si>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</si>
  <si>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</si>
  <si>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</si>
  <si>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</si>
  <si>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</si>
  <si>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</si>
  <si>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</si>
  <si>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</si>
  <si>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</si>
  <si>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</si>
  <si>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</si>
  <si>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</si>
  <si>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</si>
  <si>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</si>
  <si>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</si>
  <si>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</si>
  <si>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</si>
  <si>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</si>
  <si>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</si>
  <si>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</si>
  <si>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</si>
  <si>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</si>
  <si>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</si>
  <si>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</si>
  <si>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</si>
  <si>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</si>
  <si>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</si>
  <si>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</si>
  <si>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</si>
  <si>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</si>
  <si>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</si>
  <si>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</si>
  <si>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</si>
  <si>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</si>
  <si>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</si>
  <si>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</si>
  <si>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</si>
  <si>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</si>
  <si>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</si>
  <si>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</si>
  <si>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</si>
  <si>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</si>
  <si>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</si>
  <si>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</si>
  <si>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</si>
  <si>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</si>
  <si>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</si>
  <si>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</si>
  <si>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</si>
  <si>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</si>
  <si>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</si>
  <si>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</si>
  <si>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</si>
  <si>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</si>
  <si>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</si>
  <si>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</si>
  <si>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</si>
  <si>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</si>
  <si>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</si>
  <si>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</si>
  <si>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</si>
  <si>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</si>
  <si>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</si>
  <si>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</si>
  <si>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</si>
  <si>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</si>
  <si>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</si>
  <si>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</si>
  <si>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</si>
  <si>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</si>
  <si>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</si>
  <si>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</si>
  <si>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</si>
  <si>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</si>
  <si>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</si>
  <si>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</si>
  <si>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</si>
  <si>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</si>
  <si>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</si>
  <si>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</si>
  <si>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</si>
  <si>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</si>
  <si>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</si>
  <si>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</si>
  <si>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</si>
  <si>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</si>
  <si>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</si>
  <si>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</si>
  <si>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</si>
  <si>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</si>
  <si>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</si>
  <si>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</si>
  <si>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</si>
  <si>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</si>
  <si>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</si>
  <si>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</si>
  <si>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</si>
  <si>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</si>
  <si>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</si>
  <si>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</si>
  <si>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</si>
  <si>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</si>
  <si>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</si>
  <si>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</si>
  <si>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</si>
  <si>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</si>
  <si>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</si>
  <si>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</si>
  <si>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</si>
  <si>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</si>
  <si>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</si>
  <si>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</si>
  <si>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</si>
  <si>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</si>
  <si>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</si>
  <si>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</si>
  <si>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</si>
  <si>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</si>
  <si>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</si>
  <si>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</si>
  <si>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</si>
  <si>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</si>
  <si>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</si>
  <si>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</si>
  <si>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</si>
  <si>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</si>
  <si>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</si>
  <si>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</si>
  <si>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</si>
  <si>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</si>
  <si>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</si>
  <si>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</si>
  <si>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</si>
  <si>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</si>
  <si>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</si>
  <si>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</si>
  <si>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</si>
  <si>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</si>
  <si>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</si>
  <si>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</si>
  <si>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</si>
  <si>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</si>
  <si>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</si>
  <si>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</si>
  <si>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</si>
  <si>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</si>
  <si>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</si>
  <si>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</si>
  <si>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</si>
  <si>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</si>
  <si>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</si>
  <si>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</si>
  <si>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</si>
  <si>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</si>
  <si>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</si>
  <si>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</si>
  <si>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</si>
  <si>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</si>
  <si>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</si>
  <si>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</si>
  <si>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</si>
  <si>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</si>
  <si>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</si>
  <si>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</si>
  <si>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</si>
  <si>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</si>
  <si>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</si>
  <si>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</si>
  <si>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</si>
  <si>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</si>
  <si>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</si>
  <si>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</si>
  <si>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</si>
  <si>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</si>
  <si>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</si>
  <si>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</si>
  <si>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</si>
  <si>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</si>
  <si>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</si>
  <si>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</si>
  <si>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</si>
  <si>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</si>
  <si>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</si>
  <si>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</si>
  <si>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</si>
  <si>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</si>
  <si>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</si>
  <si>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</si>
  <si>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</si>
  <si>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</si>
  <si>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</si>
  <si>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</si>
  <si>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</si>
  <si>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</si>
  <si>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</si>
  <si>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</si>
  <si>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</si>
  <si>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</si>
  <si>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</si>
  <si>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</si>
  <si>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</si>
  <si>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</si>
  <si>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</si>
  <si>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</si>
  <si>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</si>
  <si>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</si>
  <si>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</si>
  <si>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</si>
  <si>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</si>
  <si>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</si>
  <si>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</si>
  <si>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</si>
  <si>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</si>
  <si>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</si>
  <si>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</si>
  <si>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</si>
  <si>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</si>
  <si>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</si>
  <si>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</si>
  <si>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</si>
  <si>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</si>
  <si>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</si>
  <si>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</si>
  <si>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</si>
  <si>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</si>
  <si>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</si>
  <si>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</si>
  <si>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</si>
  <si>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</si>
  <si>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</si>
  <si>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</si>
  <si>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</si>
  <si>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</si>
  <si>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</si>
  <si>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</si>
  <si>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</si>
  <si>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</si>
  <si>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</si>
  <si>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</si>
  <si>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</si>
  <si>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</si>
  <si>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</si>
  <si>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</si>
  <si>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</si>
  <si>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</si>
  <si>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</si>
  <si>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</si>
  <si>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</si>
  <si>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</si>
  <si>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</si>
  <si>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</si>
  <si>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</si>
  <si>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</si>
  <si>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</si>
  <si>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</si>
  <si>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</si>
  <si>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</si>
  <si>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</si>
  <si>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</si>
  <si>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</si>
  <si>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</si>
  <si>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</si>
  <si>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</si>
  <si>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</si>
  <si>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</si>
  <si>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</si>
  <si>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</si>
  <si>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</si>
  <si>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</si>
  <si>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</si>
  <si>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</si>
  <si>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</si>
  <si>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</si>
  <si>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</si>
  <si>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</si>
  <si>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</si>
  <si>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</si>
  <si>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</si>
  <si>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</si>
  <si>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</si>
  <si>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</si>
  <si>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</si>
  <si>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</si>
  <si>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</si>
  <si>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</si>
  <si>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</si>
  <si>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</si>
  <si>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</si>
  <si>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</si>
  <si>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</si>
  <si>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</si>
  <si>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</si>
  <si>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</si>
  <si>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</si>
  <si>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</si>
  <si>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</si>
  <si>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</si>
  <si>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</si>
  <si>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</si>
  <si>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</si>
  <si>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</si>
  <si>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</si>
  <si>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</si>
  <si>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</si>
  <si>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</si>
  <si>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</si>
  <si>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</si>
  <si>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</si>
  <si>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</si>
  <si>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</si>
  <si>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</si>
  <si>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</si>
  <si>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</si>
  <si>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</si>
  <si>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</si>
  <si>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</si>
  <si>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</si>
  <si>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</si>
  <si>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</si>
  <si>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</si>
  <si>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</si>
  <si>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</si>
  <si>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</si>
  <si>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</si>
  <si>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</si>
  <si>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</si>
  <si>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</si>
  <si>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</si>
  <si>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</si>
  <si>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</si>
  <si>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</si>
  <si>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</si>
  <si>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</si>
  <si>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</si>
  <si>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</si>
  <si>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</si>
  <si>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</si>
  <si>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</si>
  <si>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</si>
  <si>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</si>
  <si>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</si>
  <si>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</si>
  <si>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</si>
  <si>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</si>
  <si>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</si>
  <si>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</si>
  <si>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</si>
  <si>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</si>
  <si>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</si>
  <si>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</si>
  <si>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</si>
  <si>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</si>
  <si>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</si>
  <si>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</si>
  <si>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</si>
  <si>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</si>
  <si>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</si>
  <si>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</si>
  <si>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</si>
  <si>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</si>
  <si>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</si>
  <si>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</si>
  <si>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</si>
  <si>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</si>
  <si>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</si>
  <si>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</si>
  <si>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</si>
  <si>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</si>
  <si>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</si>
  <si>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</si>
  <si>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</si>
  <si>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</si>
  <si>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</si>
  <si>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</si>
  <si>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</si>
  <si>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</si>
  <si>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</si>
  <si>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</si>
  <si>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</si>
  <si>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</si>
  <si>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</si>
  <si>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</si>
  <si>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</si>
  <si>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</si>
  <si>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</si>
  <si>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</si>
  <si>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</si>
  <si>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</si>
  <si>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</si>
  <si>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</si>
  <si>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</si>
  <si>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</si>
  <si>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</si>
  <si>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</si>
  <si>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</si>
  <si>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</si>
  <si>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</si>
  <si>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</si>
  <si>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</si>
  <si>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</si>
  <si>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</si>
  <si>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</si>
  <si>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</si>
  <si>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</si>
  <si>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</si>
  <si>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</si>
  <si>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</si>
  <si>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</si>
  <si>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</si>
  <si>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</si>
  <si>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</si>
  <si>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</si>
  <si>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</si>
  <si>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</si>
  <si>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</si>
  <si>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</si>
  <si>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</si>
  <si>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</si>
  <si>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</si>
  <si>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</si>
  <si>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</si>
  <si>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</si>
  <si>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</si>
  <si>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</si>
  <si>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</si>
  <si>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</si>
  <si>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</si>
  <si>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</si>
  <si>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</si>
  <si>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</si>
  <si>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</si>
  <si>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</si>
  <si>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</si>
  <si>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</si>
  <si>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</si>
  <si>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</si>
  <si>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</si>
  <si>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</si>
  <si>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</si>
  <si>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</si>
  <si>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</si>
  <si>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</si>
  <si>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</si>
  <si>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</si>
  <si>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</si>
  <si>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</si>
  <si>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</si>
  <si>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</si>
  <si>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</si>
  <si>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</si>
  <si>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</si>
  <si>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</si>
  <si>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</si>
  <si>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</si>
  <si>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</si>
  <si>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</si>
  <si>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</si>
  <si>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</si>
  <si>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</si>
  <si>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</si>
  <si>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</si>
  <si>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</si>
  <si>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</si>
  <si>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</si>
  <si>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</si>
  <si>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</si>
  <si>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</si>
  <si>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</si>
  <si>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</si>
  <si>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</si>
  <si>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</si>
  <si>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</si>
  <si>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</si>
  <si>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</si>
  <si>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</si>
  <si>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</si>
  <si>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</si>
  <si>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</si>
  <si>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</si>
  <si>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</si>
  <si>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</si>
  <si>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</si>
  <si>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</si>
  <si>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</si>
  <si>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</si>
  <si>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</si>
  <si>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</si>
  <si>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</si>
  <si>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</si>
  <si>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</si>
  <si>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</si>
  <si>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</si>
  <si>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</si>
  <si>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</si>
  <si>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</si>
  <si>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</si>
  <si>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</si>
  <si>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</si>
  <si>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</si>
  <si>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</si>
  <si>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</si>
  <si>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</si>
  <si>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</si>
  <si>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</si>
  <si>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</si>
  <si>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</si>
  <si>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</si>
  <si>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</si>
  <si>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</si>
  <si>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</si>
  <si>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</si>
  <si>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</si>
  <si>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</si>
  <si>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</si>
  <si>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</si>
  <si>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</si>
  <si>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</si>
  <si>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</si>
  <si>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</si>
  <si>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</si>
  <si>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</si>
  <si>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</si>
  <si>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</si>
  <si>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</si>
  <si>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</si>
  <si>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</si>
  <si>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</si>
  <si>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</si>
  <si>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</si>
  <si>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</si>
  <si>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</si>
  <si>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</si>
  <si>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</si>
  <si>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</si>
  <si>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</si>
  <si>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</si>
  <si>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</si>
  <si>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</si>
  <si>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</si>
  <si>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</si>
  <si>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</si>
  <si>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</si>
  <si>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</si>
  <si>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</si>
  <si>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</si>
  <si>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</si>
  <si>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</si>
  <si>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</si>
  <si>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</si>
  <si>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</si>
  <si>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</si>
  <si>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</si>
  <si>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</si>
  <si>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</si>
  <si>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</si>
  <si>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</si>
  <si>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</si>
  <si>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</si>
  <si>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</si>
  <si>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</si>
  <si>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</si>
  <si>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</si>
  <si>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</si>
  <si>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</si>
  <si>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</si>
  <si>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</si>
  <si>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</si>
  <si>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</si>
  <si>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</si>
  <si>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</si>
  <si>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</si>
  <si>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</si>
  <si>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</si>
  <si>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</si>
  <si>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</si>
  <si>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</si>
  <si>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</si>
  <si>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</si>
  <si>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</si>
  <si>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</si>
  <si>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</si>
  <si>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</si>
  <si>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</si>
  <si>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</si>
  <si>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</si>
  <si>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</si>
  <si>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</si>
  <si>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</si>
  <si>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</si>
  <si>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</si>
  <si>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</si>
  <si>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</si>
  <si>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</si>
  <si>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</si>
  <si>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</si>
  <si>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</si>
  <si>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</si>
  <si>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</si>
  <si>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</si>
  <si>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</si>
  <si>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</si>
  <si>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</si>
  <si>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</si>
  <si>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</si>
  <si>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</si>
  <si>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</si>
  <si>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</si>
  <si>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</si>
  <si>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</si>
  <si>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</si>
  <si>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</si>
  <si>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</si>
  <si>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</si>
  <si>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</si>
  <si>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</si>
  <si>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</si>
  <si>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</si>
  <si>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</si>
  <si>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</si>
  <si>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</si>
  <si>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</si>
  <si>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</si>
  <si>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</si>
  <si>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</si>
  <si>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</si>
  <si>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</si>
  <si>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</si>
  <si>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</si>
  <si>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</si>
  <si>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</si>
  <si>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</si>
  <si>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</si>
  <si>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</si>
  <si>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</si>
  <si>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</si>
  <si>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</si>
  <si>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</si>
  <si>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</si>
  <si>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</si>
  <si>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</si>
  <si>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</si>
  <si>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</si>
  <si>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</si>
  <si>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</si>
  <si>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</si>
  <si>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</si>
  <si>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</si>
  <si>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</si>
  <si>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</si>
  <si>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</si>
  <si>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</si>
  <si>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</si>
  <si>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</si>
  <si>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</si>
  <si>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</si>
  <si>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</si>
  <si>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</si>
  <si>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</si>
  <si>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</si>
  <si>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</si>
  <si>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</si>
  <si>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</si>
  <si>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</si>
  <si>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</si>
  <si>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</si>
  <si>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</si>
  <si>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</si>
  <si>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</si>
  <si>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</si>
  <si>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</si>
  <si>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</si>
  <si>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</si>
  <si>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</si>
  <si>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</si>
  <si>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</si>
  <si>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</si>
  <si>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</si>
  <si>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</si>
  <si>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</si>
  <si>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</si>
  <si>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</si>
  <si>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</si>
  <si>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</si>
  <si>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</si>
  <si>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</si>
  <si>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</si>
  <si>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</si>
  <si>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</si>
  <si>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</si>
  <si>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</si>
  <si>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</si>
  <si>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</si>
  <si>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</si>
  <si>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</si>
  <si>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</si>
  <si>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</si>
  <si>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</si>
  <si>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</si>
  <si>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</si>
  <si>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</si>
  <si>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</si>
  <si>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</si>
  <si>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</si>
  <si>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</si>
  <si>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</si>
  <si>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</si>
  <si>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</si>
  <si>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</si>
  <si>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</si>
  <si>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</si>
  <si>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</si>
  <si>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</si>
  <si>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</si>
  <si>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</si>
  <si>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</si>
  <si>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</si>
  <si>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</si>
  <si>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</si>
  <si>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</si>
  <si>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</si>
  <si>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</si>
  <si>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</si>
  <si>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</si>
  <si>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</si>
  <si>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</si>
  <si>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</si>
  <si>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</si>
  <si>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</si>
  <si>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</si>
  <si>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</si>
  <si>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</si>
  <si>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</si>
  <si>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</si>
  <si>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</si>
  <si>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</si>
  <si>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</si>
  <si>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</si>
  <si>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</si>
  <si>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</si>
  <si>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</si>
  <si>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</si>
  <si>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</si>
  <si>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</si>
  <si>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</si>
  <si>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</si>
  <si>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</si>
  <si>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</si>
  <si>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</si>
  <si>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</si>
  <si>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</si>
  <si>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</si>
  <si>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</si>
  <si>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</si>
  <si>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</si>
  <si>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</si>
  <si>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</si>
  <si>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</si>
  <si>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</si>
  <si>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</si>
  <si>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</si>
  <si>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</si>
  <si>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</si>
  <si>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</si>
  <si>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</si>
  <si>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</si>
  <si>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</si>
  <si>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</si>
  <si>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</si>
  <si>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</si>
  <si>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</si>
  <si>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</si>
  <si>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</si>
  <si>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</si>
  <si>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</si>
  <si>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</si>
  <si>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</si>
  <si>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</si>
  <si>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</si>
  <si>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</si>
  <si>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</si>
  <si>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</si>
  <si>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</si>
  <si>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</si>
  <si>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</si>
  <si>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</si>
  <si>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</si>
  <si>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</si>
  <si>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</si>
  <si>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</si>
  <si>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</si>
  <si>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</si>
  <si>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</si>
  <si>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</si>
  <si>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</si>
  <si>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</si>
  <si>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</si>
  <si>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</si>
  <si>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</si>
  <si>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</si>
  <si>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</si>
  <si>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</si>
  <si>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</si>
  <si>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</si>
  <si>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</si>
  <si>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</si>
  <si>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</si>
  <si>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</si>
  <si>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</si>
  <si>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</si>
  <si>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</si>
  <si>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</si>
  <si>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</si>
  <si>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</si>
  <si>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</si>
  <si>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</si>
  <si>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</si>
  <si>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</si>
  <si>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</si>
  <si>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</si>
  <si>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</si>
  <si>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</si>
  <si>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</si>
  <si>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</si>
  <si>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</si>
  <si>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</si>
  <si>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</si>
  <si>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</si>
  <si>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</si>
  <si>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</si>
  <si>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</si>
  <si>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</si>
  <si>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</si>
  <si>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</si>
  <si>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</si>
  <si>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</si>
  <si>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</si>
  <si>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</si>
  <si>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</si>
  <si>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</si>
  <si>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</si>
  <si>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</si>
  <si>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</si>
  <si>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</si>
  <si>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</si>
  <si>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</si>
  <si>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</si>
  <si>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</si>
  <si>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</si>
  <si>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</si>
  <si>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</si>
  <si>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</si>
  <si>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</si>
  <si>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</si>
  <si>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</si>
  <si>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</si>
  <si>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</si>
  <si>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</si>
  <si>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</si>
  <si>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</si>
  <si>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</si>
  <si>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</si>
  <si>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</si>
  <si>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</si>
  <si>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</si>
  <si>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</si>
  <si>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</si>
  <si>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</si>
  <si>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</si>
  <si>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</si>
  <si>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</si>
  <si>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</si>
  <si>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</si>
  <si>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</si>
  <si>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</si>
  <si>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</si>
  <si>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</si>
  <si>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</si>
  <si>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</si>
  <si>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</si>
  <si>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</si>
  <si>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</si>
  <si>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</si>
  <si>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</si>
  <si>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</si>
  <si>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</si>
  <si>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</si>
  <si>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</si>
  <si>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</si>
  <si>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</si>
  <si>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</si>
  <si>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</si>
  <si>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</si>
  <si>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</si>
  <si>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</si>
  <si>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</si>
  <si>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</si>
  <si>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</si>
  <si>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</si>
  <si>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</si>
  <si>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</si>
  <si>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</si>
  <si>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</si>
  <si>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</si>
  <si>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</si>
  <si>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</si>
  <si>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</si>
  <si>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</si>
  <si>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</si>
  <si>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</si>
  <si>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</si>
  <si>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</si>
  <si>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</si>
  <si>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</si>
  <si>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</si>
  <si>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</si>
  <si>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</si>
  <si>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</si>
  <si>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</si>
  <si>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</si>
  <si>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</si>
  <si>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</si>
  <si>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</si>
  <si>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</si>
  <si>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</si>
  <si>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</si>
  <si>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</si>
  <si>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</si>
  <si>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</si>
  <si>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</si>
  <si>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</si>
  <si>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</si>
  <si>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</si>
  <si>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</si>
  <si>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</si>
  <si>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</si>
  <si>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</si>
  <si>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</si>
  <si>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</si>
  <si>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</si>
  <si>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</si>
  <si>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</si>
  <si>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</si>
  <si>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</si>
  <si>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</si>
  <si>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</si>
  <si>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</si>
  <si>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</si>
  <si>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</si>
  <si>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</si>
  <si>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</si>
  <si>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</si>
  <si>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</si>
  <si>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</si>
  <si>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</si>
  <si>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</si>
  <si>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</si>
  <si>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</si>
  <si>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</si>
  <si>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</si>
  <si>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</si>
  <si>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</si>
  <si>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</si>
  <si>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</si>
  <si>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</si>
  <si>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</si>
  <si>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</si>
  <si>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</si>
  <si>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</si>
  <si>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</si>
  <si>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</si>
  <si>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</si>
  <si>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</si>
  <si>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</si>
  <si>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</si>
  <si>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</si>
  <si>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</si>
  <si>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</si>
  <si>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</si>
  <si>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</si>
  <si>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</si>
  <si>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</si>
  <si>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</si>
  <si>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</si>
  <si>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</si>
  <si>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</si>
  <si>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</si>
  <si>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</si>
  <si>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</si>
  <si>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</si>
  <si>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</si>
  <si>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</si>
  <si>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</si>
  <si>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</si>
  <si>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</si>
  <si>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</si>
  <si>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</si>
  <si>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</si>
  <si>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</si>
  <si>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</si>
  <si>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</si>
  <si>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</si>
  <si>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</si>
  <si>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</si>
  <si>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</si>
  <si>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</si>
  <si>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</si>
  <si>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</si>
  <si>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</si>
  <si>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</si>
  <si>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</si>
  <si>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</si>
  <si>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</si>
  <si>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</si>
  <si>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</si>
  <si>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</si>
  <si>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</si>
  <si>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</si>
  <si>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</si>
  <si>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</si>
  <si>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</si>
  <si>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</si>
  <si>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</si>
  <si>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</si>
  <si>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</si>
  <si>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</si>
  <si>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</si>
  <si>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</si>
  <si>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</si>
  <si>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</si>
  <si>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</si>
  <si>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</si>
  <si>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</si>
  <si>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</si>
  <si>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</si>
  <si>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</si>
  <si>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</si>
  <si>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</si>
  <si>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</si>
  <si>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</si>
  <si>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</si>
  <si>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</si>
  <si>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</si>
  <si>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</si>
  <si>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</si>
  <si>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</si>
  <si>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</si>
  <si>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</si>
  <si>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</si>
  <si>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</si>
  <si>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</si>
  <si>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</si>
  <si>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</si>
  <si>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</si>
  <si>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</si>
  <si>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</si>
  <si>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</si>
  <si>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</si>
  <si>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</si>
  <si>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</si>
  <si>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</si>
  <si>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</si>
  <si>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</si>
  <si>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</si>
  <si>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</si>
  <si>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</si>
  <si>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</si>
  <si>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</si>
  <si>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</si>
  <si>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</si>
  <si>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</si>
  <si>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</si>
  <si>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</si>
  <si>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</si>
  <si>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</si>
  <si>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</si>
  <si>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</si>
  <si>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</si>
  <si>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</si>
  <si>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</si>
  <si>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</si>
  <si>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</si>
  <si>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</si>
  <si>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</si>
  <si>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</si>
  <si>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</si>
  <si>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</si>
  <si>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</si>
  <si>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</si>
  <si>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</si>
  <si>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</si>
  <si>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</si>
  <si>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</si>
  <si>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</si>
  <si>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</si>
  <si>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</si>
  <si>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</si>
  <si>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</si>
  <si>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</si>
  <si>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</si>
  <si>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</si>
  <si>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</si>
  <si>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</si>
  <si>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</si>
  <si>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</si>
  <si>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</si>
  <si>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</si>
  <si>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</si>
  <si>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</si>
  <si>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</si>
  <si>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</si>
  <si>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</si>
  <si>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</si>
  <si>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</si>
  <si>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</si>
  <si>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</si>
  <si>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</si>
  <si>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</si>
  <si>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</si>
  <si>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</si>
  <si>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</si>
  <si>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</si>
  <si>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</si>
  <si>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</si>
  <si>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</si>
  <si>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</si>
  <si>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</si>
  <si>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</si>
  <si>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</si>
  <si>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</si>
  <si>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</si>
  <si>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</si>
  <si>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</si>
  <si>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</si>
  <si>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</si>
  <si>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</si>
  <si>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</si>
  <si>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</si>
  <si>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</si>
  <si>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</si>
  <si>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</si>
  <si>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</si>
  <si>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</si>
  <si>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</si>
  <si>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</si>
  <si>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</si>
  <si>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</si>
  <si>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</si>
  <si>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</si>
  <si>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</si>
  <si>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</si>
  <si>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</si>
  <si>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</si>
  <si>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</si>
  <si>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</si>
  <si>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</si>
  <si>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</si>
  <si>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</si>
  <si>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</si>
  <si>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</si>
  <si>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</si>
  <si>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</si>
  <si>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</si>
  <si>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</si>
  <si>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</si>
  <si>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</si>
  <si>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</si>
  <si>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</si>
  <si>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</si>
  <si>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</si>
  <si>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</si>
  <si>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</si>
  <si>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</si>
  <si>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</si>
  <si>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</si>
  <si>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</si>
  <si>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</si>
  <si>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</si>
  <si>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</si>
  <si>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</si>
  <si>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</si>
  <si>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</si>
  <si>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</si>
  <si>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</si>
  <si>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</si>
  <si>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</si>
  <si>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</si>
  <si>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</si>
  <si>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</si>
  <si>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</si>
  <si>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</si>
  <si>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</si>
  <si>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</si>
  <si>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</si>
  <si>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</si>
  <si>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</si>
  <si>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</si>
  <si>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</si>
  <si>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</si>
  <si>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</si>
  <si>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</si>
  <si>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</si>
  <si>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</si>
  <si>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</si>
  <si>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</si>
  <si>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</si>
  <si>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</si>
  <si>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</si>
  <si>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</si>
  <si>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</si>
  <si>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</si>
  <si>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</si>
  <si>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</si>
  <si>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</si>
  <si>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</si>
  <si>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</si>
  <si>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</si>
  <si>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</si>
  <si>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</si>
  <si>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</si>
  <si>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</si>
  <si>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</si>
  <si>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</si>
  <si>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</si>
  <si>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</si>
  <si>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</si>
  <si>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</si>
  <si>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</si>
  <si>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</si>
  <si>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</si>
  <si>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</si>
  <si>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</si>
  <si>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</si>
  <si>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</si>
  <si>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</si>
  <si>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</si>
  <si>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</si>
  <si>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</si>
  <si>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</si>
  <si>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</si>
  <si>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</si>
  <si>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</si>
  <si>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</si>
  <si>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</si>
  <si>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</si>
  <si>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</si>
  <si>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</si>
  <si>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</si>
  <si>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</si>
  <si>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</si>
  <si>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</si>
  <si>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</si>
  <si>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</si>
  <si>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</si>
  <si>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</si>
  <si>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</si>
  <si>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</si>
  <si>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</si>
  <si>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</si>
  <si>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</si>
  <si>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</si>
  <si>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</si>
  <si>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</si>
  <si>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</si>
  <si>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</si>
  <si>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</si>
  <si>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</si>
  <si>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</si>
  <si>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</si>
  <si>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</si>
  <si>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</si>
  <si>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</si>
  <si>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</si>
  <si>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</si>
  <si>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</si>
  <si>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</si>
  <si>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</si>
  <si>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</si>
  <si>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</si>
  <si>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</si>
  <si>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</si>
  <si>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</si>
  <si>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</si>
  <si>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</si>
  <si>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</si>
  <si>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</si>
  <si>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</si>
  <si>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</si>
  <si>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</si>
  <si>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</si>
  <si>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</si>
  <si>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</si>
  <si>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</si>
  <si>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</si>
  <si>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</si>
  <si>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</si>
  <si>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</si>
  <si>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</si>
  <si>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</si>
  <si>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</si>
  <si>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</si>
  <si>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</si>
  <si>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</si>
  <si>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</si>
  <si>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</si>
  <si>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</si>
  <si>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</si>
  <si>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</si>
  <si>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</si>
  <si>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</si>
  <si>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</si>
  <si>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</si>
  <si>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</si>
  <si>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</si>
  <si>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</si>
  <si>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</si>
  <si>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</si>
  <si>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</si>
  <si>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</si>
  <si>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</si>
  <si>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</si>
  <si>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</si>
  <si>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</si>
  <si>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</si>
  <si>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</si>
  <si>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</si>
  <si>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</si>
  <si>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</si>
  <si>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</si>
  <si>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</si>
  <si>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</si>
  <si>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</si>
  <si>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</si>
  <si>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</si>
  <si>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</si>
  <si>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</si>
  <si>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</si>
  <si>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</si>
  <si>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</si>
  <si>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</si>
  <si>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</si>
  <si>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</si>
  <si>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</si>
  <si>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</si>
  <si>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</si>
  <si>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</si>
  <si>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</si>
  <si>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</si>
  <si>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</si>
  <si>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</si>
  <si>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</si>
  <si>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</si>
  <si>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</si>
  <si>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</si>
  <si>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</si>
  <si>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</si>
  <si>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</si>
  <si>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</si>
  <si>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</si>
  <si>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</si>
  <si>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</si>
  <si>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</si>
  <si>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</si>
  <si>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</si>
  <si>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</si>
  <si>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</si>
  <si>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</si>
  <si>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</si>
  <si>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</si>
  <si>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</si>
  <si>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</si>
  <si>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</si>
  <si>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</si>
  <si>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</si>
  <si>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</si>
  <si>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</si>
  <si>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</si>
  <si>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</si>
  <si>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</si>
  <si>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</si>
  <si>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</si>
  <si>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</si>
  <si>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</si>
  <si>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</si>
  <si>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</si>
  <si>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</si>
  <si>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</si>
  <si>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</si>
  <si>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</si>
  <si>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</si>
  <si>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</si>
  <si>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</si>
  <si>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</si>
  <si>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</si>
  <si>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</si>
  <si>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</si>
  <si>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</si>
  <si>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</si>
  <si>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</si>
  <si>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</si>
  <si>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</si>
  <si>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</si>
  <si>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</si>
  <si>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</si>
  <si>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</si>
  <si>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</si>
  <si>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</si>
  <si>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</si>
  <si>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</si>
  <si>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</si>
  <si>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</si>
  <si>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</si>
  <si>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</si>
  <si>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</si>
  <si>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</si>
  <si>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</si>
  <si>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</si>
  <si>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</si>
  <si>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</si>
  <si>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</si>
  <si>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</si>
  <si>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</si>
  <si>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</si>
  <si>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</si>
  <si>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</si>
  <si>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</si>
  <si>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</si>
  <si>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</si>
  <si>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</si>
  <si>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</si>
  <si>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</si>
  <si>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</si>
  <si>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</si>
  <si>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</si>
  <si>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</si>
  <si>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</si>
  <si>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</si>
  <si>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</si>
  <si>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</si>
  <si>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</si>
  <si>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</si>
  <si>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</si>
  <si>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</si>
  <si>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</si>
  <si>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</si>
  <si>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</si>
  <si>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</si>
  <si>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</si>
  <si>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</si>
  <si>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</si>
  <si>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</si>
  <si>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</si>
  <si>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</si>
  <si>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</si>
  <si>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</si>
  <si>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</si>
  <si>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</si>
  <si>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</si>
  <si>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</si>
  <si>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</si>
  <si>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</si>
  <si>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</si>
  <si>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</si>
  <si>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</si>
  <si>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</si>
  <si>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</si>
  <si>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</si>
  <si>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</si>
  <si>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</si>
  <si>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</si>
  <si>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</si>
  <si>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</si>
  <si>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</si>
  <si>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</si>
  <si>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</si>
  <si>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</si>
  <si>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</si>
  <si>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</si>
  <si>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</si>
  <si>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</si>
  <si>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</si>
  <si>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</si>
  <si>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</si>
  <si>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</si>
  <si>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</si>
  <si>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</si>
  <si>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</si>
  <si>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</si>
  <si>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</si>
  <si>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</si>
  <si>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</si>
  <si>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</si>
  <si>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</si>
  <si>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</si>
  <si>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</si>
  <si>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</si>
  <si>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</si>
  <si>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</si>
  <si>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</si>
  <si>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</si>
  <si>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</si>
  <si>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</si>
  <si>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</si>
  <si>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</si>
  <si>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</si>
  <si>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</si>
  <si>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</si>
  <si>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</si>
  <si>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</si>
  <si>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</si>
  <si>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</si>
  <si>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</si>
  <si>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</si>
  <si>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</si>
  <si>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</si>
  <si>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</si>
  <si>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</si>
  <si>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</si>
  <si>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</si>
  <si>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</si>
  <si>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</si>
  <si>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</si>
  <si>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</si>
  <si>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</si>
  <si>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</si>
  <si>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</si>
  <si>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</si>
  <si>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</si>
  <si>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</si>
  <si>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</si>
  <si>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</si>
  <si>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</si>
  <si>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</si>
  <si>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</si>
  <si>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</si>
  <si>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</si>
  <si>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</si>
  <si>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</si>
  <si>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</si>
  <si>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</si>
  <si>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</si>
  <si>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</si>
  <si>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</si>
  <si>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</si>
  <si>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</si>
  <si>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</si>
  <si>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</si>
  <si>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</si>
  <si>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</si>
  <si>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</si>
  <si>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</si>
  <si>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</si>
  <si>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</si>
  <si>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</si>
  <si>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</si>
  <si>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</si>
  <si>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</si>
  <si>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</si>
  <si>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</si>
  <si>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</si>
  <si>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</si>
  <si>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</si>
  <si>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</si>
  <si>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</si>
  <si>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</si>
  <si>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</si>
  <si>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</si>
  <si>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</si>
  <si>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</si>
  <si>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</si>
  <si>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</si>
  <si>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</si>
  <si>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</si>
  <si>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</si>
  <si>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</si>
  <si>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</si>
  <si>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</si>
  <si>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</si>
  <si>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</si>
  <si>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</si>
  <si>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</si>
  <si>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</si>
  <si>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</si>
  <si>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</si>
  <si>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</si>
  <si>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</si>
  <si>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</si>
  <si>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</si>
  <si>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</si>
  <si>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</si>
  <si>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</si>
  <si>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</si>
  <si>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</si>
  <si>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</si>
  <si>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</si>
  <si>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</si>
  <si>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</si>
  <si>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</si>
  <si>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</si>
  <si>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</si>
  <si>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</si>
  <si>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</si>
  <si>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</si>
  <si>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</si>
  <si>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</si>
  <si>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</si>
  <si>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</si>
  <si>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</si>
  <si>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</si>
  <si>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</si>
  <si>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</si>
  <si>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</si>
  <si>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</si>
  <si>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</si>
  <si>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</si>
  <si>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</si>
  <si>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</si>
  <si>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</si>
  <si>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</si>
  <si>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</si>
  <si>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</si>
  <si>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</si>
  <si>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</si>
  <si>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</si>
  <si>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</si>
  <si>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</si>
  <si>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</si>
  <si>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</si>
  <si>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</si>
  <si>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</si>
  <si>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</si>
  <si>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</si>
  <si>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</si>
  <si>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</si>
  <si>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</si>
  <si>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</si>
  <si>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</si>
  <si>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</si>
  <si>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</si>
  <si>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</si>
  <si>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</si>
  <si>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</si>
  <si>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</si>
  <si>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</si>
  <si>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</si>
  <si>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</si>
  <si>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</si>
  <si>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</si>
  <si>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</si>
  <si>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</si>
  <si>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</si>
  <si>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</si>
  <si>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</si>
  <si>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</si>
  <si>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</si>
  <si>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</si>
  <si>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</si>
  <si>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</si>
  <si>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</si>
  <si>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</si>
  <si>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</si>
  <si>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</si>
  <si>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</si>
  <si>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</si>
  <si>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</si>
  <si>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</si>
  <si>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</si>
  <si>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</si>
  <si>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</si>
  <si>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</si>
  <si>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</si>
  <si>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</si>
  <si>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</si>
  <si>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</si>
  <si>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</si>
  <si>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</si>
  <si>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</si>
  <si>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</si>
  <si>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</si>
  <si>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</si>
  <si>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</si>
  <si>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</si>
  <si>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</si>
  <si>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</si>
  <si>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</si>
  <si>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</si>
  <si>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</si>
  <si>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</si>
  <si>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</si>
  <si>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</si>
  <si>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</si>
  <si>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</si>
  <si>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</si>
  <si>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</si>
  <si>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</si>
  <si>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</si>
  <si>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</si>
  <si>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</si>
  <si>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</si>
  <si>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</si>
  <si>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</si>
  <si>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</si>
  <si>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</si>
  <si>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</si>
  <si>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</si>
  <si>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</si>
  <si>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</si>
  <si>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</si>
  <si>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</si>
  <si>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</si>
  <si>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</si>
  <si>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</si>
  <si>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</si>
  <si>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</si>
  <si>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</si>
  <si>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</si>
  <si>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</si>
  <si>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</si>
  <si>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</si>
  <si>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</si>
  <si>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</si>
  <si>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</si>
  <si>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</si>
  <si>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</si>
  <si>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</si>
  <si>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</si>
  <si>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</si>
  <si>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</si>
  <si>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</si>
  <si>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</si>
  <si>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</si>
  <si>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</si>
  <si>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</si>
  <si>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</si>
  <si>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</si>
  <si>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</si>
  <si>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</si>
  <si>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</si>
  <si>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</si>
  <si>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</si>
  <si>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</si>
  <si>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</si>
  <si>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</si>
  <si>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</si>
  <si>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</si>
  <si>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</si>
  <si>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</si>
  <si>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</si>
  <si>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</si>
  <si>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</si>
  <si>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</si>
  <si>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</si>
  <si>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</si>
  <si>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</si>
  <si>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</si>
  <si>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</si>
  <si>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</si>
  <si>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</si>
  <si>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</si>
  <si>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</si>
  <si>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</si>
  <si>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</si>
  <si>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</si>
  <si>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</si>
  <si>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</si>
  <si>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</si>
  <si>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</si>
  <si>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</si>
  <si>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</si>
  <si>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</si>
  <si>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</si>
  <si>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</si>
  <si>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</si>
  <si>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</si>
  <si>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</si>
  <si>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</si>
  <si>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</si>
  <si>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</si>
  <si>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</si>
  <si>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</si>
  <si>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</si>
  <si>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</si>
  <si>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</si>
  <si>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</si>
  <si>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</si>
  <si>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</si>
  <si>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</si>
  <si>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</si>
  <si>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</si>
  <si>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</si>
  <si>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</si>
  <si>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</si>
  <si>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</si>
  <si>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</si>
  <si>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</si>
  <si>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</si>
  <si>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</si>
  <si>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</si>
  <si>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</si>
  <si>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</si>
  <si>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</si>
  <si>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</si>
  <si>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</si>
  <si>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</si>
  <si>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</si>
  <si>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</si>
  <si>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</si>
  <si>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</si>
  <si>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</si>
  <si>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</si>
  <si>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</si>
  <si>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</si>
  <si>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</si>
  <si>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</si>
  <si>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</si>
  <si>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</si>
  <si>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</si>
  <si>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</si>
  <si>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</si>
  <si>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</si>
  <si>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</si>
  <si>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</si>
  <si>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</si>
  <si>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</si>
  <si>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</si>
  <si>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</si>
  <si>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</si>
  <si>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</si>
  <si>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</si>
  <si>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</si>
  <si>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</si>
  <si>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</si>
  <si>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</si>
  <si>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</si>
  <si>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</si>
  <si>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</si>
  <si>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</si>
  <si>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</si>
  <si>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</si>
  <si>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</si>
  <si>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</si>
  <si>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</si>
  <si>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</si>
  <si>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</si>
  <si>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</si>
  <si>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</si>
  <si>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</si>
  <si>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</si>
  <si>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</si>
  <si>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</si>
  <si>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</si>
  <si>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</si>
  <si>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</si>
  <si>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</si>
  <si>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</si>
  <si>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</si>
  <si>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</si>
  <si>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</si>
  <si>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</si>
  <si>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</si>
  <si>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</si>
  <si>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</si>
  <si>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</si>
  <si>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</si>
  <si>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</si>
  <si>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</si>
  <si>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</si>
  <si>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</si>
  <si>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</si>
  <si>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</si>
  <si>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</si>
  <si>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</si>
  <si>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</si>
  <si>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</si>
  <si>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</si>
  <si>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</si>
  <si>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</si>
  <si>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</si>
  <si>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</si>
  <si>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</si>
  <si>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</si>
  <si>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</si>
  <si>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</si>
  <si>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</si>
  <si>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</si>
  <si>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</si>
  <si>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</si>
  <si>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</si>
  <si>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</si>
  <si>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</si>
  <si>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</si>
  <si>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</si>
  <si>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</si>
  <si>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</si>
  <si>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</si>
  <si>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</si>
  <si>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</si>
  <si>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</si>
  <si>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</si>
  <si>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</si>
  <si>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</si>
  <si>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</si>
  <si>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</si>
  <si>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</si>
  <si>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</si>
  <si>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</si>
  <si>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</si>
  <si>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</si>
  <si>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</si>
  <si>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</si>
  <si>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</si>
  <si>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</si>
  <si>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</si>
  <si>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</si>
  <si>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</si>
  <si>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</si>
  <si>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</si>
  <si>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</si>
  <si>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</si>
  <si>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</si>
  <si>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</si>
  <si>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</si>
  <si>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</si>
  <si>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</si>
  <si>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</si>
  <si>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</si>
  <si>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</si>
  <si>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</si>
  <si>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</si>
  <si>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</si>
  <si>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</si>
  <si>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</si>
  <si>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</si>
  <si>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</si>
  <si>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</si>
  <si>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</si>
  <si>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</si>
  <si>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</si>
  <si>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</si>
  <si>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</si>
  <si>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</si>
  <si>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</si>
  <si>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</si>
  <si>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</si>
  <si>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</si>
  <si>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</si>
  <si>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</si>
  <si>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</si>
  <si>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</si>
  <si>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</si>
  <si>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</si>
  <si>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</si>
  <si>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</si>
  <si>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</si>
  <si>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</si>
  <si>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</si>
  <si>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</si>
  <si>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</si>
  <si>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</si>
  <si>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</si>
  <si>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</si>
  <si>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</si>
  <si>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</si>
  <si>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</si>
  <si>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</si>
  <si>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</si>
  <si>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</si>
  <si>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</si>
  <si>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</si>
  <si>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</si>
  <si>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</si>
  <si>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</si>
  <si>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</si>
  <si>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</si>
  <si>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</si>
  <si>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</si>
  <si>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</si>
  <si>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</si>
  <si>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</si>
  <si>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</si>
  <si>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</si>
  <si>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</si>
  <si>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</si>
  <si>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</si>
  <si>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</si>
  <si>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</si>
  <si>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</si>
  <si>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</si>
  <si>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</si>
  <si>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</si>
  <si>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</si>
  <si>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</si>
  <si>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</si>
  <si>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</si>
  <si>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</si>
  <si>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</si>
  <si>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</si>
  <si>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</si>
  <si>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</si>
  <si>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</si>
  <si>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</si>
  <si>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</si>
  <si>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</si>
  <si>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</si>
  <si>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</si>
  <si>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</si>
  <si>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</si>
  <si>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</si>
  <si>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</si>
  <si>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</si>
  <si>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</si>
  <si>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</si>
  <si>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</si>
  <si>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</si>
  <si>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</si>
  <si>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</si>
  <si>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</si>
  <si>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</si>
  <si>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</si>
  <si>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</si>
  <si>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</si>
  <si>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</si>
  <si>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</si>
  <si>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</si>
  <si>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</si>
  <si>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</si>
  <si>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</si>
  <si>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</si>
  <si>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</si>
  <si>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</si>
  <si>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</si>
  <si>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</si>
  <si>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</si>
  <si>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</si>
  <si>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</si>
  <si>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</si>
  <si>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</si>
  <si>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</si>
  <si>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</si>
  <si>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</si>
  <si>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</si>
  <si>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</si>
  <si>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</si>
  <si>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</si>
  <si>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</si>
  <si>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</si>
  <si>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</si>
  <si>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</si>
  <si>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</si>
  <si>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</si>
  <si>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</si>
  <si>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</si>
  <si>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</si>
  <si>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</si>
  <si>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</si>
  <si>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</si>
  <si>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</si>
  <si>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</si>
  <si>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</si>
  <si>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</si>
  <si>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</si>
  <si>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</si>
  <si>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</si>
  <si>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</si>
  <si>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</si>
  <si>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</si>
  <si>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</si>
  <si>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</si>
  <si>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</si>
  <si>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</si>
  <si>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</si>
  <si>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</si>
  <si>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</si>
  <si>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</si>
  <si>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</si>
  <si>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</si>
  <si>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</si>
  <si>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</si>
  <si>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</si>
  <si>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</si>
  <si>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</si>
  <si>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</si>
  <si>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</si>
  <si>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</si>
  <si>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</si>
  <si>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</si>
  <si>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</si>
  <si>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</si>
  <si>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</si>
  <si>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</si>
  <si>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</si>
  <si>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</si>
  <si>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</si>
  <si>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</si>
  <si>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</si>
  <si>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</si>
  <si>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</si>
  <si>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</si>
  <si>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</si>
  <si>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</si>
  <si>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</si>
  <si>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</si>
  <si>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</si>
  <si>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</si>
  <si>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</si>
  <si>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</si>
  <si>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</si>
  <si>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</si>
  <si>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</si>
  <si>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</si>
  <si>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</si>
  <si>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</si>
  <si>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</si>
  <si>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</si>
  <si>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</si>
  <si>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</si>
  <si>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</si>
  <si>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</si>
  <si>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</si>
  <si>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</si>
  <si>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</si>
  <si>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</si>
  <si>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</si>
  <si>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</si>
  <si>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</si>
  <si>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</si>
  <si>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</si>
  <si>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</si>
  <si>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</si>
  <si>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</si>
  <si>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</si>
  <si>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</si>
  <si>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</si>
  <si>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</si>
  <si>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</si>
  <si>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</si>
  <si>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</si>
  <si>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</si>
  <si>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</si>
  <si>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</si>
  <si>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</si>
  <si>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</si>
  <si>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</si>
  <si>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</si>
  <si>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</si>
  <si>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</si>
  <si>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</si>
  <si>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</si>
  <si>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</si>
  <si>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</si>
  <si>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</si>
  <si>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</si>
  <si>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</si>
  <si>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</si>
  <si>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</si>
  <si>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</si>
  <si>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</si>
  <si>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</si>
  <si>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</si>
  <si>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</si>
  <si>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</si>
  <si>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</si>
  <si>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</si>
  <si>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</si>
  <si>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</si>
  <si>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</si>
  <si>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</si>
  <si>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</si>
  <si>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</si>
  <si>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</si>
  <si>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</si>
  <si>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</si>
  <si>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</si>
  <si>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</si>
  <si>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</si>
  <si>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</si>
  <si>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</si>
  <si>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</si>
  <si>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</si>
  <si>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</si>
  <si>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</si>
  <si>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</si>
  <si>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</si>
  <si>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</si>
  <si>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</si>
  <si>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</si>
  <si>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</si>
  <si>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</si>
  <si>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</si>
  <si>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</si>
  <si>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</si>
  <si>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</si>
  <si>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</si>
  <si>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</si>
  <si>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</si>
  <si>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</si>
  <si>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</si>
  <si>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</si>
  <si>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</si>
  <si>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</si>
  <si>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</si>
  <si>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</si>
  <si>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</si>
  <si>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</si>
  <si>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</si>
  <si>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</si>
  <si>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</si>
  <si>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</si>
  <si>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</si>
  <si>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</si>
  <si>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</si>
  <si>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</si>
  <si>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</si>
  <si>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</si>
  <si>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</si>
  <si>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</si>
  <si>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</si>
  <si>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</si>
  <si>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</si>
  <si>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</si>
  <si>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</si>
  <si>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</si>
  <si>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</si>
  <si>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</si>
  <si>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</si>
  <si>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</si>
  <si>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</si>
  <si>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</si>
  <si>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</si>
  <si>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</si>
  <si>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</si>
  <si>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</si>
  <si>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</si>
  <si>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</si>
  <si>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</si>
  <si>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</si>
  <si>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</si>
  <si>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</si>
  <si>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</si>
  <si>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</si>
  <si>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</si>
  <si>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</si>
  <si>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</si>
  <si>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</si>
  <si>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</si>
  <si>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</si>
  <si>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</si>
  <si>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</si>
  <si>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</si>
  <si>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</si>
  <si>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</si>
  <si>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</si>
  <si>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</si>
  <si>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</si>
  <si>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</si>
  <si>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</si>
  <si>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</si>
  <si>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</si>
  <si>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</si>
  <si>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</si>
  <si>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</si>
  <si>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</si>
  <si>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</si>
  <si>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</si>
  <si>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</si>
  <si>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</si>
  <si>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</si>
  <si>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</si>
  <si>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</si>
  <si>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</si>
  <si>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</si>
  <si>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</si>
  <si>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</si>
  <si>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</si>
  <si>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</si>
  <si>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</si>
  <si>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</si>
  <si>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</si>
  <si>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</si>
  <si>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</si>
  <si>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</si>
  <si>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</si>
  <si>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</si>
  <si>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</si>
  <si>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</si>
  <si>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</si>
  <si>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</si>
  <si>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</si>
  <si>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</si>
  <si>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</si>
  <si>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</si>
  <si>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</si>
  <si>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</si>
  <si>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</si>
  <si>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</si>
  <si>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</si>
  <si>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</si>
  <si>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</si>
  <si>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</si>
  <si>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</si>
  <si>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</si>
  <si>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</si>
  <si>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</si>
  <si>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</si>
  <si>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</si>
  <si>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</si>
  <si>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</si>
  <si>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</si>
  <si>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</si>
  <si>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</si>
  <si>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</si>
  <si>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</si>
  <si>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</si>
  <si>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</si>
  <si>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</si>
  <si>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</si>
  <si>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</si>
  <si>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</si>
  <si>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</si>
  <si>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</si>
  <si>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</si>
  <si>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</si>
  <si>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</si>
  <si>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</si>
  <si>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</si>
  <si>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</si>
  <si>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</si>
  <si>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</si>
  <si>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</si>
  <si>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</si>
  <si>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</si>
  <si>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</si>
  <si>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</si>
  <si>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</si>
  <si>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</si>
  <si>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</si>
  <si>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</si>
  <si>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</si>
  <si>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</si>
  <si>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</si>
  <si>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</si>
  <si>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</si>
  <si>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</si>
  <si>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</si>
  <si>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</si>
  <si>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</si>
  <si>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</si>
  <si>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</si>
  <si>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</si>
  <si>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</si>
  <si>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</si>
  <si>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</si>
  <si>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</si>
  <si>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</si>
  <si>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</si>
  <si>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</si>
  <si>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</si>
  <si>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</si>
  <si>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</si>
  <si>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</si>
  <si>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</si>
  <si>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</si>
  <si>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</si>
  <si>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</si>
  <si>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</si>
  <si>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</si>
  <si>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</si>
  <si>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</si>
  <si>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</si>
  <si>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</si>
  <si>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</si>
  <si>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</si>
  <si>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</si>
  <si>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</si>
  <si>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</si>
  <si>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</si>
  <si>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</si>
  <si>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</si>
  <si>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</si>
  <si>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</si>
  <si>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</si>
  <si>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</si>
  <si>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</si>
  <si>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</si>
  <si>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</si>
  <si>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</si>
  <si>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</si>
  <si>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</si>
  <si>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</si>
  <si>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</si>
  <si>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</si>
  <si>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</si>
  <si>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</si>
  <si>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</si>
  <si>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</si>
  <si>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</si>
  <si>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</si>
  <si>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</si>
  <si>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</si>
  <si>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</si>
  <si>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</si>
  <si>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</si>
  <si>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</si>
  <si>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</si>
  <si>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</si>
  <si>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</si>
  <si>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</si>
  <si>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</si>
  <si>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</si>
  <si>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</si>
  <si>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</si>
  <si>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</si>
  <si>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</si>
  <si>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</si>
  <si>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</si>
  <si>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</si>
  <si>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</si>
  <si>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</si>
  <si>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</si>
  <si>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</si>
  <si>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</si>
  <si>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</si>
  <si>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</si>
  <si>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</si>
  <si>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</si>
  <si>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</si>
  <si>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</si>
  <si>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</si>
  <si>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</si>
  <si>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</si>
  <si>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</si>
  <si>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</si>
  <si>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</si>
  <si>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</si>
  <si>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</si>
  <si>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</si>
  <si>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</si>
  <si>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</si>
  <si>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</si>
  <si>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</si>
  <si>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</si>
  <si>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</si>
  <si>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</si>
  <si>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</si>
  <si>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</si>
  <si>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</si>
  <si>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</si>
  <si>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</si>
  <si>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</si>
  <si>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</si>
  <si>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</si>
  <si>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</si>
  <si>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</si>
  <si>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</si>
  <si>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</si>
  <si>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</si>
  <si>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</si>
  <si>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</si>
  <si>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</si>
  <si>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</si>
  <si>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</si>
  <si>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</si>
  <si>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</si>
  <si>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</si>
  <si>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</si>
  <si>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</si>
  <si>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</si>
  <si>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</si>
  <si>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</si>
  <si>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</si>
  <si>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</si>
  <si>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</si>
  <si>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</si>
  <si>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</si>
  <si>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</si>
  <si>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</si>
  <si>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</si>
  <si>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</si>
  <si>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</si>
  <si>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</si>
  <si>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</si>
  <si>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</si>
  <si>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</si>
  <si>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</si>
  <si>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</si>
  <si>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</si>
  <si>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</si>
  <si>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</si>
  <si>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</si>
  <si>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</si>
  <si>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</si>
  <si>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</si>
  <si>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</si>
  <si>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</si>
  <si>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</si>
  <si>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</si>
  <si>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</si>
  <si>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</si>
  <si>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</si>
  <si>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</si>
  <si>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</si>
  <si>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</si>
  <si>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</si>
  <si>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</si>
  <si>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</si>
  <si>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</si>
  <si>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</si>
  <si>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</si>
  <si>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</si>
  <si>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</si>
  <si>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</si>
  <si>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</si>
  <si>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</si>
  <si>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</si>
  <si>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</si>
  <si>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</si>
  <si>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</si>
  <si>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</si>
  <si>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</si>
  <si>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</si>
  <si>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</si>
  <si>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</si>
  <si>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</si>
  <si>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</si>
  <si>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</si>
  <si>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</si>
  <si>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</si>
  <si>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</si>
  <si>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</si>
  <si>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</si>
  <si>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</si>
  <si>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</si>
  <si>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</si>
  <si>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</si>
  <si>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</si>
  <si>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</si>
  <si>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</si>
  <si>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</si>
  <si>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</si>
  <si>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</si>
  <si>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</si>
  <si>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</si>
  <si>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</si>
  <si>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</si>
  <si>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</si>
  <si>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</si>
  <si>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</si>
  <si>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</si>
  <si>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</si>
  <si>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</si>
  <si>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</si>
  <si>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</si>
  <si>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</si>
  <si>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</si>
  <si>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</si>
  <si>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</si>
  <si>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</si>
  <si>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</si>
  <si>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</si>
  <si>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</si>
  <si>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</si>
  <si>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</si>
  <si>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</si>
  <si>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</si>
  <si>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</si>
  <si>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</si>
  <si>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</si>
  <si>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</si>
  <si>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</si>
  <si>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</si>
  <si>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</si>
  <si>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</si>
  <si>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</si>
  <si>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</si>
  <si>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</si>
  <si>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</si>
  <si>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</si>
  <si>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</si>
  <si>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</si>
  <si>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</si>
  <si>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</si>
  <si>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</si>
  <si>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</si>
  <si>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</si>
  <si>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</si>
  <si>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</si>
  <si>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</si>
  <si>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</si>
  <si>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</si>
  <si>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</si>
  <si>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</si>
  <si>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</si>
  <si>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</si>
  <si>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</si>
  <si>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</si>
  <si>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</si>
  <si>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</si>
  <si>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</si>
  <si>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</si>
  <si>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</si>
  <si>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</si>
  <si>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</si>
  <si>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</si>
  <si>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</si>
  <si>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</si>
  <si>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</si>
  <si>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</si>
  <si>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</si>
  <si>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</si>
  <si>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</si>
  <si>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</si>
  <si>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</si>
  <si>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</si>
  <si>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</si>
  <si>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</si>
  <si>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</si>
  <si>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</si>
  <si>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</si>
  <si>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</si>
  <si>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</si>
  <si>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</si>
  <si>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</si>
  <si>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</si>
  <si>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</si>
  <si>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</si>
  <si>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</si>
  <si>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</si>
  <si>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</si>
  <si>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</si>
  <si>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</si>
  <si>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</si>
  <si>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</si>
  <si>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</si>
  <si>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</si>
  <si>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</si>
  <si>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</si>
  <si>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</si>
  <si>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</si>
  <si>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</si>
  <si>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</si>
  <si>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</si>
  <si>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</si>
  <si>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</si>
  <si>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</si>
  <si>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</si>
  <si>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</si>
  <si>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</si>
  <si>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</si>
  <si>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</si>
  <si>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</si>
  <si>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</si>
  <si>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</si>
  <si>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</si>
  <si>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</si>
  <si>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</si>
  <si>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</si>
  <si>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</si>
  <si>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</si>
  <si>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</si>
  <si>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</si>
  <si>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</si>
  <si>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</si>
  <si>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</si>
  <si>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</si>
  <si>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</si>
  <si>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</si>
  <si>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</si>
  <si>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</si>
  <si>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</si>
  <si>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</si>
  <si>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</si>
  <si>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</si>
  <si>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</si>
  <si>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</si>
  <si>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</si>
  <si>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</si>
  <si>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</si>
  <si>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</si>
  <si>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</si>
  <si>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</si>
  <si>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</si>
  <si>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</si>
  <si>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</si>
  <si>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</si>
  <si>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</si>
  <si>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</si>
  <si>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</si>
  <si>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</si>
  <si>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</si>
  <si>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</si>
  <si>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</si>
  <si>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</si>
  <si>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</si>
  <si>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</si>
  <si>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</si>
  <si>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</si>
  <si>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</si>
  <si>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</si>
  <si>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</si>
  <si>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</si>
  <si>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</si>
  <si>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</si>
  <si>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</si>
  <si>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</si>
  <si>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</si>
  <si>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</si>
  <si>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</si>
  <si>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</si>
  <si>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</si>
  <si>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</si>
  <si>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</si>
  <si>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</si>
  <si>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</si>
  <si>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</si>
  <si>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</si>
  <si>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</si>
  <si>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</si>
  <si>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</si>
  <si>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</si>
  <si>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</si>
  <si>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</si>
  <si>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</si>
  <si>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</si>
  <si>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</si>
  <si>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</si>
  <si>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</si>
  <si>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</si>
  <si>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</si>
  <si>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</si>
  <si>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</si>
  <si>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</si>
  <si>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</si>
  <si>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</si>
  <si>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</si>
  <si>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</si>
  <si>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</si>
  <si>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</si>
  <si>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</si>
  <si>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</si>
  <si>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</si>
  <si>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</si>
  <si>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</si>
  <si>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</si>
  <si>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</si>
  <si>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</si>
  <si>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</si>
  <si>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</si>
  <si>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</si>
  <si>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</si>
  <si>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</si>
  <si>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</si>
  <si>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</si>
  <si>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</si>
  <si>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</si>
  <si>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</si>
  <si>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</si>
  <si>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</si>
  <si>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</si>
  <si>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</si>
  <si>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</si>
  <si>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</si>
  <si>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</si>
  <si>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</si>
  <si>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</si>
  <si>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</si>
  <si>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</si>
  <si>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</si>
  <si>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</si>
  <si>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</si>
  <si>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</si>
  <si>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</si>
  <si>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</si>
  <si>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</si>
  <si>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</si>
  <si>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</si>
  <si>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</si>
  <si>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</si>
  <si>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</si>
  <si>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</si>
  <si>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</si>
  <si>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</si>
  <si>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</si>
  <si>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</si>
  <si>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</si>
  <si>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</si>
  <si>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</si>
  <si>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</si>
  <si>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</si>
  <si>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</si>
  <si>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</si>
  <si>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</si>
  <si>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</si>
  <si>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</si>
  <si>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</si>
  <si>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</si>
  <si>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</si>
  <si>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</si>
  <si>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</si>
  <si>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</si>
  <si>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</si>
  <si>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</si>
  <si>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</si>
  <si>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</si>
  <si>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</si>
  <si>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</si>
  <si>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</si>
  <si>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</si>
  <si>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</si>
  <si>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</si>
  <si>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</si>
  <si>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</si>
  <si>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</si>
  <si>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</si>
  <si>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</si>
  <si>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</si>
  <si>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</si>
  <si>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</si>
  <si>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</si>
  <si>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</si>
  <si>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</si>
  <si>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</si>
  <si>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</si>
  <si>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</si>
  <si>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</si>
  <si>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</si>
  <si>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</si>
  <si>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</si>
  <si>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</si>
  <si>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</si>
  <si>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</si>
  <si>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</si>
  <si>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</si>
  <si>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</si>
  <si>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</si>
  <si>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</si>
  <si>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</si>
  <si>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</si>
  <si>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</si>
  <si>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</si>
  <si>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</si>
  <si>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</si>
  <si>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</si>
  <si>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</si>
  <si>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</si>
  <si>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</si>
  <si>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</si>
  <si>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</si>
  <si>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</si>
  <si>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</si>
  <si>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</si>
  <si>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</si>
  <si>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</si>
  <si>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</si>
  <si>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</si>
  <si>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</si>
  <si>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</si>
  <si>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</si>
  <si>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</si>
  <si>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</si>
  <si>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</si>
  <si>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</si>
  <si>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</si>
  <si>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</si>
  <si>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</si>
  <si>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</si>
  <si>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</si>
  <si>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</si>
  <si>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</si>
  <si>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</si>
  <si>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</si>
  <si>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</si>
  <si>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</si>
  <si>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</si>
  <si>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</si>
  <si>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</si>
  <si>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</si>
  <si>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</si>
  <si>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</si>
  <si>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</si>
  <si>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</si>
  <si>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</si>
  <si>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</si>
  <si>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</si>
  <si>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</si>
  <si>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</si>
  <si>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</si>
  <si>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</si>
  <si>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</si>
  <si>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</si>
  <si>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</si>
  <si>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</si>
  <si>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</si>
  <si>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</si>
  <si>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</si>
  <si>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</si>
  <si>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</si>
  <si>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</si>
  <si>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</si>
  <si>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</si>
  <si>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</si>
  <si>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</si>
  <si>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</si>
  <si>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</si>
  <si>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</si>
  <si>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</si>
  <si>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</si>
  <si>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</si>
  <si>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</si>
  <si>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</si>
  <si>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</si>
  <si>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</si>
  <si>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</si>
  <si>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</si>
  <si>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</si>
  <si>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</si>
  <si>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</si>
  <si>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</si>
  <si>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</si>
  <si>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</si>
  <si>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</si>
  <si>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</si>
  <si>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</si>
  <si>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</si>
  <si>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</si>
  <si>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</si>
  <si>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</si>
  <si>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</si>
  <si>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</si>
  <si>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</si>
  <si>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</si>
  <si>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</si>
  <si>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</si>
  <si>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</si>
  <si>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</si>
  <si>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</si>
  <si>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</si>
  <si>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</si>
  <si>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</si>
  <si>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</si>
  <si>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</si>
  <si>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</si>
  <si>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</si>
  <si>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</si>
  <si>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</si>
  <si>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</si>
  <si>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</si>
  <si>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</si>
  <si>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</si>
  <si>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</si>
  <si>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</si>
  <si>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</si>
  <si>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</si>
  <si>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</si>
  <si>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</si>
  <si>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</si>
  <si>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</si>
  <si>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</si>
  <si>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</si>
  <si>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</si>
  <si>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</si>
  <si>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</si>
  <si>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</si>
  <si>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</si>
  <si>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</si>
  <si>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</si>
  <si>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</si>
  <si>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</si>
  <si>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</si>
  <si>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</si>
  <si>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</si>
  <si>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</si>
  <si>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</si>
  <si>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</si>
  <si>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</si>
  <si>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</si>
  <si>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</si>
  <si>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</si>
  <si>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</si>
  <si>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</si>
  <si>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</si>
  <si>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</si>
  <si>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</si>
  <si>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</si>
  <si>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</si>
  <si>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</si>
  <si>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</si>
  <si>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</si>
  <si>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</si>
  <si>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</si>
  <si>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</si>
  <si>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</si>
  <si>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</si>
  <si>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</si>
  <si>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</si>
  <si>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</si>
  <si>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</si>
  <si>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</si>
  <si>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</si>
  <si>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</si>
  <si>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</si>
  <si>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</si>
  <si>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</si>
  <si>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</si>
  <si>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</si>
  <si>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</si>
  <si>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</si>
  <si>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</si>
  <si>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</si>
  <si>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</si>
  <si>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</si>
  <si>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</si>
  <si>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</si>
  <si>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</si>
  <si>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</si>
  <si>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</si>
  <si>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</si>
  <si>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</si>
  <si>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</si>
  <si>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</si>
  <si>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</si>
  <si>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</si>
  <si>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</si>
  <si>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</si>
  <si>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</si>
  <si>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</si>
  <si>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</si>
  <si>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</si>
  <si>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</si>
  <si>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</si>
  <si>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</si>
  <si>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</si>
  <si>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</si>
  <si>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</si>
  <si>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</si>
  <si>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</si>
  <si>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</si>
  <si>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</si>
  <si>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</si>
  <si>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</si>
  <si>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</si>
  <si>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</si>
  <si>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</si>
  <si>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</si>
  <si>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</si>
  <si>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</si>
  <si>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</si>
  <si>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</si>
  <si>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</si>
  <si>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</si>
  <si>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</si>
  <si>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</si>
  <si>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</si>
  <si>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</si>
  <si>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</si>
  <si>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</si>
  <si>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</si>
  <si>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</si>
  <si>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</si>
  <si>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</si>
  <si>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</si>
  <si>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</si>
  <si>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</si>
  <si>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</si>
  <si>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</si>
  <si>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</si>
  <si>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</si>
  <si>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</si>
  <si>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</si>
  <si>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</si>
  <si>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</si>
  <si>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</si>
  <si>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</si>
  <si>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</si>
  <si>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</si>
  <si>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</si>
  <si>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</si>
  <si>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</si>
  <si>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</si>
  <si>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</si>
  <si>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</si>
  <si>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</si>
  <si>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</si>
  <si>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</si>
  <si>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</si>
  <si>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</si>
  <si>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</si>
  <si>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</si>
  <si>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</si>
  <si>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</si>
  <si>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</si>
  <si>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</si>
  <si>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</si>
  <si>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</si>
  <si>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</si>
  <si>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</si>
  <si>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</si>
  <si>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</si>
  <si>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</si>
  <si>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</si>
  <si>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</si>
  <si>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</si>
  <si>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</si>
  <si>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</si>
  <si>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</si>
  <si>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</si>
  <si>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</si>
  <si>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</si>
  <si>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</si>
  <si>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</si>
  <si>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</si>
  <si>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</si>
  <si>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</si>
  <si>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</si>
  <si>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</si>
  <si>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</si>
  <si>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</si>
  <si>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</si>
  <si>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</si>
  <si>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</si>
  <si>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</si>
  <si>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</si>
  <si>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</si>
  <si>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</si>
  <si>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</si>
  <si>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</si>
  <si>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</si>
  <si>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</si>
  <si>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</si>
  <si>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</si>
  <si>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</si>
  <si>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</si>
  <si>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</si>
  <si>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</si>
  <si>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</si>
  <si>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</si>
  <si>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</si>
  <si>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</si>
  <si>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</si>
  <si>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</si>
  <si>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</si>
  <si>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</si>
  <si>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</si>
  <si>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</si>
  <si>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</si>
  <si>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</si>
  <si>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</si>
  <si>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</si>
  <si>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</si>
  <si>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</si>
  <si>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</si>
  <si>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</si>
  <si>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</si>
  <si>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</si>
  <si>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</si>
  <si>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</si>
  <si>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</si>
  <si>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</si>
  <si>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</si>
  <si>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</si>
  <si>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</si>
  <si>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</si>
  <si>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</si>
  <si>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</si>
  <si>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</si>
  <si>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</si>
  <si>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</si>
  <si>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</si>
  <si>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</si>
  <si>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</si>
  <si>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</si>
  <si>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</si>
  <si>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</si>
  <si>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</si>
  <si>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</si>
  <si>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</si>
  <si>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</si>
  <si>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</si>
  <si>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</si>
  <si>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</si>
  <si>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</si>
  <si>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</si>
  <si>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</si>
  <si>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</si>
  <si>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</si>
  <si>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</si>
  <si>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</si>
  <si>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</si>
  <si>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</si>
  <si>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</si>
  <si>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</si>
  <si>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</si>
  <si>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</si>
  <si>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</si>
  <si>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</si>
  <si>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</si>
  <si>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</si>
  <si>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</si>
  <si>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</si>
  <si>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</si>
  <si>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</si>
  <si>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</si>
  <si>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</si>
  <si>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</si>
  <si>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</si>
  <si>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</si>
  <si>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</si>
  <si>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</si>
  <si>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</si>
  <si>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</si>
  <si>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</si>
  <si>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</si>
  <si>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</si>
  <si>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</si>
  <si>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</si>
  <si>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</si>
  <si>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</si>
  <si>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</si>
  <si>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</si>
  <si>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</si>
  <si>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</si>
  <si>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</si>
  <si>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</si>
  <si>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</si>
  <si>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</si>
  <si>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</si>
  <si>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</si>
  <si>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</si>
  <si>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</si>
  <si>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</si>
  <si>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</si>
  <si>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</si>
  <si>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</si>
  <si>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</si>
  <si>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</si>
  <si>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</si>
  <si>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</si>
  <si>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</si>
  <si>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</si>
  <si>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</si>
  <si>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</si>
  <si>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</si>
  <si>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</si>
  <si>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</si>
  <si>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</si>
  <si>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</si>
  <si>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</si>
  <si>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</si>
  <si>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</si>
  <si>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</si>
  <si>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</si>
  <si>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</si>
  <si>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</si>
  <si>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</si>
  <si>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</si>
  <si>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</si>
  <si>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</si>
  <si>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</si>
  <si>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</si>
  <si>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</si>
  <si>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</si>
  <si>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</si>
  <si>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</si>
  <si>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</si>
  <si>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</si>
  <si>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</si>
  <si>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</si>
  <si>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</si>
  <si>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</si>
  <si>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</si>
  <si>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</si>
  <si>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</si>
  <si>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</si>
  <si>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</si>
  <si>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</si>
  <si>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</si>
  <si>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</si>
  <si>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</si>
  <si>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</si>
  <si>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</si>
  <si>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</si>
  <si>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</si>
  <si>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</si>
  <si>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</si>
  <si>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</si>
  <si>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</si>
  <si>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</si>
  <si>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</si>
  <si>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</si>
  <si>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</si>
  <si>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</si>
  <si>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</si>
  <si>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</si>
  <si>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</si>
  <si>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</si>
  <si>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</si>
  <si>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</si>
  <si>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</si>
  <si>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</si>
  <si>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</si>
  <si>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</si>
  <si>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</si>
  <si>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</si>
  <si>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</si>
  <si>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</si>
  <si>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</si>
  <si>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</si>
  <si>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</si>
  <si>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</si>
  <si>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</si>
  <si>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</si>
  <si>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</si>
  <si>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</si>
  <si>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</si>
  <si>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</si>
  <si>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</si>
  <si>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</si>
  <si>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</si>
  <si>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</si>
  <si>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</si>
  <si>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</si>
  <si>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</si>
  <si>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</si>
  <si>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</si>
  <si>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</si>
  <si>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</si>
  <si>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</si>
  <si>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</si>
  <si>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</si>
  <si>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</si>
  <si>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</si>
  <si>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</si>
  <si>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</si>
  <si>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</si>
  <si>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</si>
  <si>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</si>
  <si>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</si>
  <si>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</si>
  <si>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</si>
  <si>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</si>
  <si>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</si>
  <si>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</si>
  <si>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</si>
  <si>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</si>
  <si>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</si>
  <si>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</si>
  <si>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</si>
  <si>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</si>
  <si>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</si>
  <si>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</si>
  <si>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</si>
  <si>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</si>
  <si>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</si>
  <si>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</si>
  <si>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</si>
  <si>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</si>
  <si>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</si>
  <si>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</si>
  <si>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</si>
  <si>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</si>
  <si>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</si>
  <si>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</si>
  <si>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</si>
  <si>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</si>
  <si>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</si>
  <si>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</si>
  <si>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</si>
  <si>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</si>
  <si>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</si>
  <si>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</si>
  <si>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</si>
  <si>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</si>
  <si>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</si>
  <si>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</si>
  <si>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</si>
  <si>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</si>
  <si>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</si>
  <si>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</si>
  <si>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</si>
  <si>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</si>
  <si>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</si>
  <si>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</si>
  <si>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</si>
  <si>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</si>
  <si>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</si>
  <si>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</si>
  <si>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</si>
  <si>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</si>
  <si>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</si>
  <si>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</si>
  <si>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</si>
  <si>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</si>
  <si>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</si>
  <si>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</si>
  <si>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</si>
  <si>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</si>
  <si>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</si>
  <si>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</si>
  <si>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</si>
  <si>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</si>
  <si>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</si>
  <si>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</si>
  <si>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</si>
  <si>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</si>
  <si>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</si>
  <si>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</si>
  <si>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</si>
  <si>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</si>
  <si>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</si>
  <si>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</si>
  <si>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</si>
  <si>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</si>
  <si>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</si>
  <si>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</si>
  <si>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</si>
  <si>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</si>
  <si>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</si>
  <si>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</si>
  <si>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</si>
  <si>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</si>
  <si>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</si>
  <si>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</si>
  <si>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</si>
  <si>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</si>
  <si>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</si>
  <si>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</si>
  <si>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</si>
  <si>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</si>
  <si>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</si>
  <si>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</si>
  <si>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</si>
  <si>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</si>
  <si>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</si>
  <si>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</si>
  <si>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</si>
  <si>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</si>
  <si>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</si>
  <si>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</si>
  <si>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</si>
  <si>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</si>
  <si>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</si>
  <si>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</si>
  <si>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</si>
  <si>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</si>
  <si>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</si>
  <si>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</si>
  <si>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</si>
  <si>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</si>
  <si>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</si>
  <si>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</si>
  <si>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</si>
  <si>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</si>
  <si>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</si>
  <si>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</si>
  <si>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</si>
  <si>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</si>
  <si>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</si>
  <si>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</si>
  <si>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</si>
  <si>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</si>
  <si>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</si>
  <si>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</si>
  <si>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</si>
  <si>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</si>
  <si>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</si>
  <si>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</si>
  <si>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</si>
  <si>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</si>
  <si>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</si>
  <si>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</si>
  <si>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</si>
  <si>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</si>
  <si>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</si>
  <si>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</si>
  <si>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</si>
  <si>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</si>
  <si>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</si>
  <si>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</si>
  <si>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</si>
  <si>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</si>
  <si>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</si>
  <si>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</si>
  <si>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</si>
  <si>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</si>
  <si>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</si>
  <si>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</si>
  <si>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</si>
  <si>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</si>
  <si>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</si>
  <si>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</si>
  <si>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</si>
  <si>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</si>
  <si>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</si>
  <si>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</si>
  <si>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</si>
  <si>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</si>
  <si>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</si>
  <si>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</si>
  <si>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</si>
  <si>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</si>
  <si>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</si>
  <si>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</si>
  <si>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</si>
  <si>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</si>
  <si>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</si>
  <si>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</si>
  <si>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</si>
  <si>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</si>
  <si>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</si>
  <si>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</si>
  <si>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</si>
  <si>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</si>
  <si>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</si>
  <si>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</si>
  <si>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</si>
  <si>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</si>
  <si>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</si>
  <si>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</si>
  <si>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</si>
  <si>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</si>
  <si>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</si>
  <si>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</si>
  <si>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</si>
  <si>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</si>
  <si>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</si>
  <si>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</si>
  <si>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</si>
  <si>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</si>
  <si>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</si>
  <si>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</si>
  <si>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</si>
  <si>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</si>
  <si>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</si>
  <si>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</si>
  <si>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</si>
  <si>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</si>
  <si>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</si>
  <si>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</si>
  <si>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</si>
  <si>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</si>
  <si>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</si>
  <si>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</si>
  <si>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</si>
  <si>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</si>
  <si>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</si>
  <si>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</si>
  <si>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</si>
  <si>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</si>
  <si>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</si>
  <si>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</si>
  <si>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</si>
  <si>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</si>
  <si>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</si>
  <si>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</si>
  <si>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</si>
  <si>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</si>
  <si>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</si>
  <si>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</si>
  <si>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</si>
  <si>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</si>
  <si>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</si>
  <si>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</si>
  <si>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</si>
  <si>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</si>
  <si>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</si>
  <si>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</si>
  <si>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</si>
  <si>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</si>
  <si>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</si>
  <si>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</si>
  <si>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</si>
  <si>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</si>
  <si>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</si>
  <si>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</si>
  <si>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</si>
  <si>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</si>
  <si>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</si>
  <si>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</si>
  <si>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</si>
  <si>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</si>
  <si>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</si>
  <si>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</si>
  <si>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</si>
  <si>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</si>
  <si>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</si>
  <si>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</si>
  <si>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</si>
  <si>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</si>
  <si>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</si>
  <si>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</si>
  <si>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</si>
  <si>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</si>
  <si>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</si>
  <si>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</si>
  <si>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</si>
  <si>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</si>
  <si>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</si>
  <si>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</si>
  <si>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</si>
  <si>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</si>
  <si>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</si>
  <si>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</si>
  <si>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</si>
  <si>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</si>
  <si>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</si>
  <si>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</si>
  <si>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</si>
  <si>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</si>
  <si>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</si>
  <si>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</si>
  <si>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</si>
  <si>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</si>
  <si>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</si>
  <si>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</si>
  <si>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</si>
  <si>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</si>
  <si>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</si>
  <si>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</si>
  <si>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</si>
  <si>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</si>
  <si>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</si>
  <si>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</si>
  <si>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</si>
  <si>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</si>
  <si>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</si>
  <si>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</si>
  <si>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</si>
  <si>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</si>
  <si>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</si>
  <si>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</si>
  <si>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</si>
  <si>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</si>
  <si>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</si>
  <si>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</si>
  <si>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</si>
  <si>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</si>
  <si>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</si>
  <si>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</si>
  <si>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</si>
  <si>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</si>
  <si>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</si>
  <si>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</si>
  <si>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</si>
  <si>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</si>
  <si>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</si>
  <si>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</si>
  <si>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</si>
  <si>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</si>
  <si>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</si>
  <si>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</si>
  <si>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</si>
  <si>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</si>
  <si>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</si>
  <si>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</si>
  <si>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</si>
  <si>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</si>
  <si>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</si>
  <si>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</si>
  <si>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</si>
  <si>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</si>
  <si>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</si>
  <si>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</si>
  <si>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</si>
  <si>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</si>
  <si>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</si>
  <si>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</si>
  <si>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</si>
  <si>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</si>
  <si>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</si>
  <si>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</si>
  <si>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</si>
  <si>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</si>
  <si>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</si>
  <si>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</si>
  <si>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</si>
  <si>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</si>
  <si>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</si>
  <si>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</si>
  <si>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</si>
  <si>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</si>
  <si>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</si>
  <si>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</si>
  <si>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</si>
  <si>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</si>
  <si>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</si>
  <si>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</si>
  <si>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</si>
  <si>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</si>
  <si>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</si>
  <si>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</si>
  <si>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</si>
  <si>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</si>
  <si>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</si>
  <si>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</si>
  <si>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</si>
  <si>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</si>
  <si>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</si>
  <si>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</si>
  <si>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</si>
  <si>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</si>
  <si>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</si>
  <si>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</si>
  <si>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</si>
  <si>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</si>
  <si>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</si>
  <si>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</si>
  <si>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</si>
  <si>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</si>
  <si>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</si>
  <si>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</si>
  <si>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</si>
  <si>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</si>
  <si>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</si>
  <si>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</si>
  <si>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</si>
  <si>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</si>
  <si>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</si>
  <si>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</si>
  <si>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</si>
  <si>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</si>
  <si>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</si>
  <si>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</si>
  <si>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</si>
  <si>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</si>
  <si>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</si>
  <si>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</si>
  <si>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</si>
  <si>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</si>
  <si>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</si>
  <si>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</si>
  <si>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</si>
  <si>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</si>
  <si>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</si>
  <si>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</si>
  <si>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</si>
  <si>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</si>
  <si>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</si>
  <si>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</si>
  <si>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</si>
  <si>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</si>
  <si>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</si>
  <si>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</si>
  <si>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</si>
  <si>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</si>
  <si>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</si>
  <si>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</si>
  <si>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</si>
  <si>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</si>
  <si>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</si>
  <si>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</si>
  <si>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</si>
  <si>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</si>
  <si>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</si>
  <si>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</si>
  <si>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</si>
  <si>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</si>
  <si>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</si>
  <si>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</si>
  <si>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</si>
  <si>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</si>
  <si>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</si>
  <si>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</si>
  <si>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</si>
  <si>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</si>
  <si>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</si>
  <si>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</si>
  <si>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</si>
  <si>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</si>
  <si>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</si>
  <si>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</si>
  <si>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</si>
  <si>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</si>
  <si>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</si>
  <si>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</si>
  <si>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</si>
  <si>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</si>
  <si>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</si>
  <si>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</si>
  <si>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</si>
  <si>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</si>
  <si>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</si>
  <si>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</si>
  <si>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</si>
  <si>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</si>
  <si>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</si>
  <si>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</si>
  <si>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</si>
  <si>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</si>
  <si>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</si>
  <si>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</si>
  <si>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</si>
  <si>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</si>
  <si>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</si>
  <si>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</si>
  <si>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</si>
  <si>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</si>
  <si>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</si>
  <si>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</si>
  <si>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</si>
  <si>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</si>
  <si>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</si>
  <si>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</si>
  <si>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</si>
  <si>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</si>
  <si>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</si>
  <si>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</si>
  <si>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</si>
  <si>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</si>
  <si>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</si>
  <si>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</si>
  <si>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</si>
  <si>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</si>
  <si>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</si>
  <si>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</si>
  <si>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</si>
  <si>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</si>
  <si>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</si>
  <si>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</si>
  <si>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</si>
  <si>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</si>
  <si>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</si>
  <si>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</si>
  <si>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</si>
  <si>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</si>
  <si>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</si>
  <si>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</si>
  <si>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</si>
  <si>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</si>
  <si>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</si>
  <si>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</si>
  <si>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</si>
  <si>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</si>
  <si>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</si>
  <si>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</si>
  <si>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</si>
  <si>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</si>
  <si>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</si>
  <si>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</si>
  <si>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</si>
  <si>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</si>
  <si>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</si>
  <si>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</si>
  <si>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</si>
  <si>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</si>
  <si>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</si>
  <si>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</si>
  <si>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</si>
  <si>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</si>
  <si>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</si>
  <si>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</si>
  <si>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</si>
  <si>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</si>
  <si>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</si>
  <si>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</si>
  <si>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</si>
  <si>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</si>
  <si>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</si>
  <si>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</si>
  <si>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</si>
  <si>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</si>
  <si>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</si>
  <si>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</si>
  <si>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</si>
  <si>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</si>
  <si>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</si>
  <si>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</si>
  <si>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</si>
  <si>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</si>
  <si>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</si>
  <si>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</si>
  <si>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</si>
  <si>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</si>
  <si>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</si>
  <si>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</si>
  <si>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</si>
  <si>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</si>
  <si>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</si>
  <si>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</si>
  <si>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</si>
  <si>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</si>
  <si>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</si>
  <si>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</si>
  <si>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</si>
  <si>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</si>
  <si>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</si>
  <si>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</si>
  <si>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</si>
  <si>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</si>
  <si>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</si>
  <si>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</si>
  <si>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</si>
  <si>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</si>
  <si>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</si>
  <si>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</si>
  <si>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</si>
  <si>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</si>
  <si>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</si>
  <si>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</si>
  <si>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</si>
  <si>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</si>
  <si>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</si>
  <si>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</si>
  <si>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</si>
  <si>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</si>
  <si>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</si>
  <si>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</si>
  <si>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</si>
  <si>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</si>
  <si>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</si>
  <si>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</si>
  <si>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</si>
  <si>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</si>
  <si>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</si>
  <si>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</si>
  <si>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</si>
  <si>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</si>
  <si>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</si>
  <si>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</si>
  <si>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</si>
  <si>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</si>
  <si>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</si>
  <si>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</si>
  <si>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</si>
  <si>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</si>
  <si>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</si>
  <si>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</si>
  <si>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</si>
  <si>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</si>
  <si>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</si>
  <si>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</si>
  <si>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</si>
  <si>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</si>
  <si>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</si>
  <si>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</si>
  <si>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</si>
  <si>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</si>
  <si>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</si>
  <si>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</si>
  <si>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</si>
  <si>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</si>
  <si>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</si>
  <si>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</si>
  <si>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</si>
  <si>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</si>
  <si>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</si>
  <si>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</si>
  <si>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</si>
  <si>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</si>
  <si>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</si>
  <si>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</si>
  <si>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</si>
  <si>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</si>
  <si>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</si>
  <si>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</si>
  <si>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</si>
  <si>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</si>
  <si>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</si>
  <si>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</si>
  <si>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</si>
  <si>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</si>
  <si>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</si>
  <si>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</si>
  <si>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</si>
  <si>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</si>
  <si>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</si>
  <si>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</si>
  <si>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</si>
  <si>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</si>
  <si>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</si>
  <si>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</si>
  <si>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</si>
  <si>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</si>
  <si>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</si>
  <si>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</si>
  <si>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</si>
  <si>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</si>
  <si>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</si>
  <si>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</si>
  <si>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</si>
  <si>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</si>
  <si>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</si>
  <si>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</si>
  <si>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</si>
  <si>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</si>
  <si>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</si>
  <si>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</si>
  <si>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</si>
  <si>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</si>
  <si>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</si>
  <si>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</si>
  <si>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</si>
  <si>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</si>
  <si>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</si>
  <si>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</si>
  <si>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</si>
  <si>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</si>
  <si>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</si>
  <si>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</si>
  <si>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</si>
  <si>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</si>
  <si>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</si>
  <si>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</si>
  <si>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</si>
  <si>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</si>
  <si>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</si>
  <si>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</si>
  <si>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</si>
  <si>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</si>
  <si>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</si>
  <si>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</si>
  <si>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</si>
  <si>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</si>
  <si>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</si>
  <si>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</si>
  <si>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</si>
  <si>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</si>
  <si>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</si>
  <si>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</si>
  <si>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</si>
  <si>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</si>
  <si>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</si>
  <si>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</si>
  <si>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</si>
  <si>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</si>
  <si>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</si>
  <si>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</si>
  <si>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</si>
  <si>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</si>
  <si>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</si>
  <si>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</si>
  <si>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</si>
  <si>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</si>
  <si>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</si>
  <si>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</si>
  <si>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</si>
  <si>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</si>
  <si>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</si>
  <si>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</si>
  <si>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</si>
  <si>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</si>
  <si>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</si>
  <si>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</si>
  <si>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</si>
  <si>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</si>
  <si>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</si>
  <si>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</si>
  <si>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</si>
  <si>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</si>
  <si>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</si>
  <si>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</si>
  <si>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</si>
  <si>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</si>
  <si>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</si>
  <si>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</si>
  <si>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</si>
  <si>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</si>
  <si>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</si>
  <si>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</si>
  <si>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</si>
  <si>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</si>
  <si>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</si>
  <si>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</si>
  <si>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</si>
  <si>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</si>
  <si>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</si>
  <si>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</si>
  <si>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</si>
  <si>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</si>
  <si>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</si>
  <si>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</si>
  <si>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</si>
  <si>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</si>
  <si>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</si>
  <si>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</si>
  <si>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</si>
  <si>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</si>
  <si>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</si>
  <si>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</si>
  <si>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</si>
  <si>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</si>
  <si>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</si>
  <si>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</si>
  <si>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</si>
  <si>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</si>
  <si>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</si>
  <si>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</si>
  <si>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</si>
  <si>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</si>
  <si>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</si>
  <si>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</si>
  <si>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</si>
  <si>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</si>
  <si>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</si>
  <si>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</si>
  <si>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</si>
  <si>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</si>
  <si>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</si>
  <si>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</si>
  <si>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</si>
  <si>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</si>
  <si>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</si>
  <si>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</si>
  <si>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</si>
  <si>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</si>
  <si>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</si>
  <si>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</si>
  <si>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</si>
  <si>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</si>
  <si>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</si>
  <si>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</si>
  <si>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</si>
  <si>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</si>
  <si>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</si>
  <si>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</si>
  <si>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</si>
  <si>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</si>
  <si>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</si>
  <si>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</si>
  <si>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</si>
  <si>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</si>
  <si>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</si>
  <si>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</si>
  <si>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</si>
  <si>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</si>
  <si>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</si>
  <si>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</si>
  <si>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</si>
  <si>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</si>
  <si>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</si>
  <si>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</si>
  <si>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</si>
  <si>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</si>
  <si>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</si>
  <si>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</si>
  <si>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</si>
  <si>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</si>
  <si>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</si>
  <si>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</si>
  <si>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</si>
  <si>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</si>
  <si>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</si>
  <si>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</si>
  <si>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</si>
  <si>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</si>
  <si>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</si>
  <si>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</si>
  <si>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</si>
  <si>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</si>
  <si>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</si>
  <si>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</si>
  <si>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</si>
  <si>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</si>
  <si>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</si>
  <si>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</si>
  <si>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</si>
  <si>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</si>
  <si>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</si>
  <si>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</si>
  <si>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</si>
  <si>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</si>
  <si>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</si>
  <si>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</si>
  <si>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</si>
  <si>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</si>
  <si>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</si>
  <si>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</si>
  <si>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</si>
  <si>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</si>
  <si>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</si>
  <si>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</si>
  <si>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</si>
  <si>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</si>
  <si>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</si>
  <si>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</si>
  <si>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</si>
  <si>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</si>
  <si>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</si>
  <si>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</si>
  <si>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</si>
  <si>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</si>
  <si>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</si>
  <si>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</si>
  <si>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</si>
  <si>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</si>
  <si>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</si>
  <si>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</si>
  <si>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</si>
  <si>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</si>
  <si>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</si>
  <si>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</si>
  <si>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</si>
  <si>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</si>
  <si>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</si>
  <si>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</si>
  <si>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</si>
  <si>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</si>
  <si>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</si>
  <si>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</si>
  <si>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</si>
  <si>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</si>
  <si>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</si>
  <si>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</si>
  <si>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</si>
  <si>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</si>
  <si>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</si>
  <si>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</si>
  <si>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</si>
  <si>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</si>
  <si>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</si>
  <si>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</si>
  <si>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</si>
  <si>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</si>
  <si>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</si>
  <si>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</si>
  <si>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</si>
  <si>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</si>
  <si>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</si>
  <si>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</si>
  <si>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</si>
  <si>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</si>
  <si>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</si>
  <si>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</si>
  <si>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</si>
  <si>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</si>
  <si>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</si>
  <si>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</si>
  <si>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</si>
  <si>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</si>
  <si>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</si>
  <si>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</si>
  <si>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</si>
  <si>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</si>
  <si>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</si>
  <si>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</si>
  <si>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</si>
  <si>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</si>
  <si>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</si>
  <si>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</si>
  <si>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</si>
  <si>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</si>
  <si>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</si>
  <si>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</si>
  <si>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</si>
  <si>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</si>
  <si>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</si>
  <si>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</si>
  <si>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</si>
  <si>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</si>
  <si>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</si>
  <si>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</si>
  <si>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</si>
  <si>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</si>
  <si>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</si>
  <si>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</si>
  <si>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</si>
  <si>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</si>
  <si>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</si>
  <si>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</si>
  <si>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</si>
  <si>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</si>
  <si>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</si>
  <si>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</si>
  <si>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</si>
  <si>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</si>
  <si>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</si>
  <si>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</si>
  <si>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</si>
  <si>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</si>
  <si>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</si>
  <si>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</si>
  <si>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</si>
  <si>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</si>
  <si>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</si>
  <si>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</si>
  <si>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</si>
  <si>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</si>
  <si>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</si>
  <si>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</si>
  <si>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</si>
  <si>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</si>
  <si>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</si>
  <si>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</si>
  <si>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</si>
  <si>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</si>
  <si>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</si>
  <si>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</si>
  <si>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</si>
  <si>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</si>
  <si>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</si>
  <si>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</si>
  <si>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</si>
  <si>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</si>
  <si>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</si>
  <si>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</si>
  <si>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</si>
  <si>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</si>
  <si>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</si>
  <si>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</si>
  <si>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</si>
  <si>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</si>
  <si>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</si>
  <si>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</si>
  <si>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</si>
  <si>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</si>
  <si>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</si>
  <si>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</si>
  <si>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</si>
  <si>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</si>
  <si>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</si>
  <si>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</si>
  <si>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</si>
  <si>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</si>
  <si>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</si>
  <si>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</si>
  <si>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</si>
  <si>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</si>
  <si>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</si>
  <si>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</si>
  <si>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</si>
  <si>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</si>
  <si>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</si>
  <si>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</si>
  <si>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</si>
  <si>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</si>
  <si>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</si>
  <si>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</si>
  <si>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</si>
  <si>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</si>
  <si>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</si>
  <si>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</si>
  <si>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</si>
  <si>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</si>
  <si>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</si>
  <si>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</si>
  <si>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</si>
  <si>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</si>
  <si>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</si>
  <si>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</si>
  <si>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</si>
  <si>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</si>
  <si>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</si>
  <si>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</si>
  <si>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</si>
  <si>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</si>
  <si>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</si>
  <si>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</si>
  <si>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</si>
  <si>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</si>
  <si>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</si>
  <si>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</si>
  <si>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</si>
  <si>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</si>
  <si>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</si>
  <si>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</si>
  <si>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</si>
  <si>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</si>
  <si>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</si>
  <si>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</si>
  <si>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</si>
  <si>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</si>
  <si>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</si>
  <si>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</si>
  <si>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</si>
  <si>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</si>
  <si>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</si>
  <si>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</si>
  <si>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</si>
  <si>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</si>
  <si>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</si>
  <si>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</si>
  <si>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</si>
  <si>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</si>
  <si>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</si>
  <si>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</si>
  <si>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</si>
  <si>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</si>
  <si>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</si>
  <si>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</si>
  <si>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</si>
  <si>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</si>
  <si>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</si>
  <si>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</si>
  <si>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</si>
  <si>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</si>
  <si>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</si>
  <si>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</si>
  <si>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</si>
  <si>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</si>
  <si>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</si>
  <si>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</si>
  <si>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</si>
  <si>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</si>
  <si>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</si>
  <si>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</si>
  <si>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</si>
  <si>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</si>
  <si>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</si>
  <si>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</si>
  <si>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</si>
  <si>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</si>
  <si>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</si>
  <si>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</si>
  <si>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</si>
  <si>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</si>
  <si>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</si>
  <si>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</si>
  <si>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</si>
  <si>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</si>
  <si>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</si>
  <si>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</si>
  <si>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</si>
  <si>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</si>
  <si>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</si>
  <si>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</si>
  <si>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</si>
  <si>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</si>
  <si>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</si>
  <si>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</si>
  <si>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</si>
  <si>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</si>
  <si>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</si>
  <si>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</si>
  <si>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</si>
  <si>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</si>
  <si>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</si>
  <si>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</si>
  <si>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</si>
  <si>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</si>
  <si>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</si>
  <si>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</si>
  <si>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</si>
  <si>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</si>
  <si>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</si>
  <si>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</si>
  <si>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</si>
  <si>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</si>
  <si>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</si>
  <si>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</si>
  <si>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</si>
  <si>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</si>
  <si>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</si>
  <si>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</si>
  <si>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</si>
  <si>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</si>
  <si>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</si>
  <si>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</si>
  <si>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</si>
  <si>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</si>
  <si>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</si>
  <si>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</si>
  <si>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</si>
  <si>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</si>
  <si>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</si>
  <si>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</si>
  <si>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</si>
  <si>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</si>
  <si>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</si>
  <si>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</si>
  <si>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</si>
  <si>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</si>
  <si>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</si>
  <si>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</si>
  <si>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</si>
  <si>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</si>
  <si>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</si>
  <si>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</si>
  <si>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</si>
  <si>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</si>
  <si>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</si>
  <si>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</si>
  <si>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</si>
  <si>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</si>
  <si>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</si>
  <si>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</si>
  <si>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</si>
  <si>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</si>
  <si>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</si>
  <si>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</si>
  <si>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</si>
  <si>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</si>
  <si>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</si>
  <si>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</si>
  <si>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</si>
  <si>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</si>
  <si>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</si>
  <si>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</si>
  <si>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</si>
  <si>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</si>
  <si>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</si>
  <si>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</si>
  <si>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</si>
  <si>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</si>
  <si>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</si>
  <si>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</si>
  <si>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</si>
  <si>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</si>
  <si>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</si>
  <si>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</si>
  <si>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</si>
  <si>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</si>
  <si>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</si>
  <si>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</si>
  <si>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</si>
  <si>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</si>
  <si>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</si>
  <si>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</si>
  <si>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</si>
  <si>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</si>
  <si>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</si>
  <si>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</si>
  <si>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</si>
  <si>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</si>
  <si>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</si>
  <si>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</si>
  <si>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</si>
  <si>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</si>
  <si>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</si>
  <si>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</si>
  <si>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</si>
  <si>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</si>
  <si>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</si>
  <si>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</si>
  <si>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</si>
  <si>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</si>
  <si>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</si>
  <si>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</si>
  <si>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</si>
  <si>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</si>
  <si>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</si>
  <si>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</si>
  <si>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</si>
  <si>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</si>
  <si>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</si>
  <si>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</si>
  <si>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</si>
  <si>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</si>
  <si>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</si>
  <si>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</si>
  <si>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</si>
  <si>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</si>
  <si>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</si>
  <si>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</si>
  <si>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</si>
  <si>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</si>
  <si>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</si>
  <si>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</si>
  <si>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</si>
  <si>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</si>
  <si>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</si>
  <si>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</si>
  <si>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</si>
  <si>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</si>
  <si>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</si>
  <si>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</si>
  <si>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</si>
  <si>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</si>
  <si>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</si>
  <si>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</si>
  <si>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</si>
  <si>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</si>
  <si>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</si>
  <si>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</si>
  <si>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</si>
  <si>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</si>
  <si>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</si>
  <si>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</si>
  <si>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</si>
  <si>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</si>
  <si>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</si>
  <si>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</si>
  <si>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</si>
  <si>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</si>
  <si>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</si>
  <si>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</si>
  <si>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</si>
  <si>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</si>
  <si>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</si>
  <si>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</si>
  <si>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</si>
  <si>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</si>
  <si>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</si>
  <si>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</si>
  <si>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</si>
  <si>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</si>
  <si>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</si>
  <si>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</si>
  <si>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</si>
  <si>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</si>
  <si>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</si>
  <si>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</si>
  <si>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</si>
  <si>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</si>
  <si>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</si>
  <si>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</si>
  <si>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</si>
  <si>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</si>
  <si>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</si>
  <si>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</si>
  <si>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</si>
  <si>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</si>
  <si>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</si>
  <si>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</si>
  <si>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</si>
  <si>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</si>
  <si>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</si>
  <si>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</si>
  <si>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</si>
  <si>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</si>
  <si>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</si>
  <si>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</si>
  <si>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</si>
  <si>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</si>
  <si>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</si>
  <si>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</si>
  <si>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</si>
  <si>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</si>
  <si>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</si>
  <si>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</si>
  <si>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</si>
  <si>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</si>
  <si>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</si>
  <si>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</si>
  <si>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</si>
  <si>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</si>
  <si>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</si>
  <si>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</si>
  <si>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</si>
  <si>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</si>
  <si>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</si>
  <si>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</si>
  <si>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</si>
  <si>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</si>
  <si>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</si>
  <si>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</si>
  <si>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</si>
  <si>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</si>
  <si>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</si>
  <si>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</si>
  <si>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</si>
  <si>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</si>
  <si>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</si>
  <si>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</si>
  <si>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</si>
  <si>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</si>
  <si>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</si>
  <si>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</si>
  <si>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</si>
  <si>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</si>
  <si>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</si>
  <si>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</si>
  <si>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</si>
  <si>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</si>
  <si>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</si>
  <si>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</si>
  <si>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</si>
  <si>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</si>
  <si>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</si>
  <si>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</si>
  <si>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</si>
  <si>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</si>
  <si>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</si>
  <si>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</si>
  <si>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</si>
  <si>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</si>
  <si>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</si>
  <si>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</si>
  <si>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</si>
  <si>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</si>
  <si>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</si>
  <si>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</si>
  <si>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</si>
  <si>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</si>
  <si>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</si>
  <si>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</si>
  <si>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</si>
  <si>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</si>
  <si>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</si>
  <si>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</si>
  <si>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</si>
  <si>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</si>
  <si>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</si>
  <si>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</si>
  <si>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</si>
  <si>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</si>
  <si>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</si>
  <si>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</si>
  <si>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</si>
  <si>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</si>
  <si>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</si>
  <si>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</si>
  <si>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</si>
  <si>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</si>
  <si>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</si>
  <si>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</si>
  <si>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</si>
  <si>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</si>
  <si>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</si>
  <si>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</si>
  <si>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</si>
  <si>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</si>
  <si>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</si>
  <si>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</si>
  <si>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</si>
  <si>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</si>
  <si>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</si>
  <si>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</si>
  <si>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</si>
  <si>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</si>
  <si>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</si>
  <si>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</si>
  <si>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</si>
  <si>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</si>
  <si>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</si>
  <si>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</si>
  <si>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</si>
  <si>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</si>
  <si>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</si>
  <si>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</si>
  <si>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</si>
  <si>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</si>
  <si>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</si>
  <si>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</si>
  <si>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</si>
  <si>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</si>
  <si>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</si>
  <si>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</si>
  <si>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</si>
  <si>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</si>
  <si>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</si>
  <si>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</si>
  <si>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</si>
  <si>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</si>
  <si>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</si>
  <si>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</si>
  <si>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</si>
  <si>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</si>
  <si>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</si>
  <si>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</si>
  <si>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</si>
  <si>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</si>
  <si>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</si>
  <si>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</si>
  <si>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</si>
  <si>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</si>
  <si>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</si>
  <si>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</si>
  <si>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</si>
  <si>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</si>
  <si>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</si>
  <si>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</si>
  <si>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</si>
  <si>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</si>
  <si>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</si>
  <si>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</si>
  <si>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</si>
  <si>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</si>
  <si>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</si>
  <si>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</si>
  <si>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</si>
  <si>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</si>
  <si>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</si>
  <si>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</si>
  <si>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</si>
  <si>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</si>
  <si>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</si>
  <si>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</si>
  <si>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</si>
  <si>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</si>
  <si>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</si>
  <si>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</si>
  <si>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</si>
  <si>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</si>
  <si>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</si>
  <si>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</si>
  <si>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</si>
  <si>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</si>
  <si>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</si>
  <si>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</si>
  <si>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</si>
  <si>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</si>
  <si>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</si>
  <si>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</si>
  <si>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</si>
  <si>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</si>
  <si>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</si>
  <si>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</si>
  <si>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</si>
  <si>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</si>
  <si>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</si>
  <si>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</si>
  <si>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</si>
  <si>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</si>
  <si>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</si>
  <si>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</si>
  <si>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</si>
  <si>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</si>
  <si>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</si>
  <si>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</si>
  <si>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</si>
  <si>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</si>
  <si>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</si>
  <si>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</si>
  <si>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</si>
  <si>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</si>
  <si>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</si>
  <si>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</si>
  <si>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</si>
  <si>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</si>
  <si>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</si>
  <si>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</si>
  <si>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</si>
  <si>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</si>
  <si>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</si>
  <si>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</si>
  <si>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</si>
  <si>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</si>
  <si>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</si>
  <si>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</si>
  <si>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</si>
  <si>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</si>
  <si>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</si>
  <si>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</si>
  <si>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</si>
  <si>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</si>
  <si>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</si>
  <si>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</si>
  <si>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</si>
  <si>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</si>
  <si>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</si>
  <si>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</si>
  <si>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</si>
  <si>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</si>
  <si>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</si>
  <si>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</si>
  <si>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</si>
  <si>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</si>
  <si>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</si>
  <si>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</si>
  <si>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</si>
  <si>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</si>
  <si>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</si>
  <si>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</si>
  <si>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</si>
  <si>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</si>
  <si>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</si>
  <si>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</si>
  <si>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</si>
  <si>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</si>
  <si>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</si>
  <si>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</si>
  <si>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</si>
  <si>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</si>
  <si>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</si>
  <si>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</si>
  <si>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</si>
  <si>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</si>
  <si>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</si>
  <si>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</si>
  <si>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</si>
  <si>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</si>
  <si>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</si>
  <si>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</si>
  <si>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</si>
  <si>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</si>
  <si>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</si>
  <si>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</si>
  <si>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</si>
  <si>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</si>
  <si>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</si>
  <si>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</si>
  <si>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</si>
  <si>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</si>
  <si>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</si>
  <si>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</si>
  <si>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</si>
  <si>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</si>
  <si>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</si>
  <si>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</si>
  <si>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</si>
  <si>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</si>
  <si>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</si>
  <si>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</si>
  <si>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</si>
  <si>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</si>
  <si>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</si>
  <si>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</si>
  <si>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</si>
  <si>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</si>
  <si>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</si>
  <si>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</si>
  <si>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</si>
  <si>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</si>
  <si>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</si>
  <si>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</si>
  <si>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</si>
  <si>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</si>
  <si>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</si>
  <si>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</si>
  <si>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</si>
  <si>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</si>
  <si>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</si>
  <si>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</si>
  <si>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</si>
  <si>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</si>
  <si>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</si>
  <si>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</si>
  <si>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</si>
  <si>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</si>
  <si>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</si>
  <si>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</si>
  <si>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</si>
  <si>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</si>
  <si>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</si>
  <si>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</si>
  <si>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</si>
  <si>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</si>
  <si>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</si>
  <si>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</si>
  <si>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</si>
  <si>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</si>
  <si>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</si>
  <si>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</si>
  <si>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</si>
  <si>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</si>
  <si>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</si>
  <si>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</si>
  <si>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</si>
  <si>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</si>
  <si>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</si>
  <si>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</si>
  <si>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</si>
  <si>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</si>
  <si>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</si>
  <si>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</si>
  <si>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</si>
  <si>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</si>
  <si>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</si>
  <si>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</si>
  <si>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</si>
  <si>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</si>
  <si>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</si>
  <si>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</si>
  <si>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</si>
  <si>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</si>
  <si>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</si>
  <si>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</si>
  <si>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</si>
  <si>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</si>
  <si>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</si>
  <si>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</si>
  <si>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</si>
  <si>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</si>
  <si>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</si>
  <si>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</si>
  <si>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</si>
  <si>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</si>
  <si>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</si>
  <si>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</si>
  <si>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</si>
  <si>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</si>
  <si>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</si>
  <si>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</si>
  <si>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</si>
  <si>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</si>
  <si>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</si>
  <si>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</si>
  <si>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</si>
  <si>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</si>
  <si>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</si>
  <si>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</si>
  <si>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</si>
  <si>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</si>
  <si>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</si>
  <si>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</si>
  <si>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</si>
  <si>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</si>
  <si>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</si>
  <si>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</si>
  <si>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</si>
  <si>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</si>
  <si>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</si>
  <si>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</si>
  <si>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</si>
  <si>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</si>
  <si>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</si>
  <si>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</si>
  <si>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</si>
  <si>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</si>
  <si>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</si>
  <si>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</si>
  <si>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</si>
  <si>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</si>
  <si>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</si>
  <si>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</si>
  <si>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</si>
  <si>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</si>
  <si>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</si>
  <si>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</si>
  <si>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</si>
  <si>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</si>
  <si>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</si>
  <si>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</si>
  <si>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</si>
  <si>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</si>
  <si>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</si>
  <si>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</si>
  <si>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</si>
  <si>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</si>
  <si>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</si>
  <si>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</si>
  <si>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</si>
  <si>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</si>
  <si>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</si>
  <si>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</si>
  <si>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</si>
  <si>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</si>
  <si>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</si>
  <si>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</si>
  <si>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</si>
  <si>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</si>
  <si>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</si>
  <si>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</si>
  <si>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</si>
  <si>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</si>
  <si>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</si>
  <si>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</si>
  <si>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</si>
  <si>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</si>
  <si>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</si>
  <si>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</si>
  <si>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</si>
  <si>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</si>
  <si>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</si>
  <si>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</si>
  <si>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</si>
  <si>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</si>
  <si>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</si>
  <si>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</si>
  <si>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</si>
  <si>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</si>
  <si>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</si>
  <si>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</si>
  <si>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</si>
  <si>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</si>
  <si>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</si>
  <si>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</si>
  <si>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</si>
  <si>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</si>
  <si>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</si>
  <si>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</si>
  <si>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</si>
  <si>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</si>
  <si>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</si>
  <si>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</si>
  <si>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</si>
  <si>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</si>
  <si>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</si>
  <si>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</si>
  <si>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</si>
  <si>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</si>
  <si>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</si>
  <si>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</si>
  <si>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</si>
  <si>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</si>
  <si>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</si>
  <si>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</si>
  <si>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</si>
  <si>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</si>
  <si>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</si>
  <si>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</si>
  <si>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</si>
  <si>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</si>
  <si>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</si>
  <si>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</si>
  <si>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</si>
  <si>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</si>
  <si>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</si>
  <si>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</si>
  <si>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</si>
  <si>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</si>
  <si>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</si>
  <si>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</si>
  <si>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</si>
  <si>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</si>
  <si>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</si>
  <si>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</si>
  <si>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</si>
  <si>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</si>
  <si>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</si>
  <si>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</si>
  <si>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</si>
  <si>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</si>
  <si>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</si>
  <si>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</si>
  <si>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</si>
  <si>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</si>
  <si>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</si>
  <si>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</si>
  <si>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</si>
  <si>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</si>
  <si>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</si>
  <si>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</si>
  <si>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</si>
  <si>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</si>
  <si>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</si>
  <si>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</si>
  <si>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</si>
  <si>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</si>
  <si>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</si>
  <si>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</si>
  <si>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</si>
  <si>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</si>
  <si>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</si>
  <si>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</si>
  <si>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</si>
  <si>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</si>
  <si>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</si>
  <si>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</si>
  <si>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</si>
  <si>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</si>
  <si>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</si>
  <si>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</si>
  <si>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</si>
  <si>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</si>
  <si>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</si>
  <si>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</si>
  <si>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</si>
  <si>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</si>
  <si>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</si>
  <si>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</si>
  <si>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</si>
  <si>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</si>
  <si>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</si>
  <si>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</si>
  <si>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</si>
  <si>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</si>
  <si>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</si>
  <si>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</si>
  <si>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</si>
  <si>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</si>
  <si>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</si>
  <si>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</si>
  <si>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</si>
  <si>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</si>
  <si>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</si>
  <si>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</si>
  <si>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</si>
  <si>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</si>
  <si>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</si>
  <si>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</si>
  <si>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</si>
  <si>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</si>
  <si>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</si>
  <si>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</si>
  <si>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</si>
  <si>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</si>
  <si>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</si>
  <si>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</si>
  <si>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</si>
  <si>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</si>
  <si>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</si>
  <si>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</si>
  <si>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</si>
  <si>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</si>
  <si>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</si>
  <si>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</si>
  <si>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</si>
  <si>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</si>
  <si>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</si>
  <si>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</si>
  <si>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</si>
  <si>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</si>
  <si>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</si>
  <si>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</si>
  <si>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</si>
  <si>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</si>
  <si>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</si>
  <si>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</si>
  <si>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</si>
  <si>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</si>
  <si>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</si>
  <si>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</si>
  <si>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</si>
  <si>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</si>
  <si>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</si>
  <si>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</si>
  <si>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</si>
  <si>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</si>
  <si>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</si>
  <si>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</si>
  <si>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</si>
  <si>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</si>
  <si>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</si>
  <si>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</si>
  <si>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</si>
  <si>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</si>
  <si>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</si>
  <si>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</si>
  <si>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</si>
  <si>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</si>
  <si>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</si>
  <si>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</si>
  <si>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</si>
  <si>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</si>
  <si>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</si>
  <si>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</si>
  <si>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</si>
  <si>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</si>
  <si>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</si>
  <si>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</si>
  <si>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</si>
  <si>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</si>
  <si>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</si>
  <si>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</si>
  <si>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</si>
  <si>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</si>
  <si>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</si>
  <si>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</si>
  <si>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</si>
  <si>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</si>
  <si>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</si>
  <si>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</si>
  <si>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</si>
  <si>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</si>
  <si>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</si>
  <si>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</si>
  <si>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</si>
  <si>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</si>
  <si>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</si>
  <si>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</si>
  <si>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</si>
  <si>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</si>
  <si>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</si>
  <si>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</si>
  <si>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</si>
  <si>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</si>
  <si>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</si>
  <si>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</si>
  <si>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</si>
  <si>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</si>
  <si>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</si>
  <si>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</si>
  <si>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</si>
  <si>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</si>
  <si>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</si>
  <si>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</si>
  <si>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</si>
  <si>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</si>
  <si>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</si>
  <si>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</si>
  <si>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</si>
  <si>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</si>
  <si>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</si>
  <si>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</si>
  <si>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</si>
  <si>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</si>
  <si>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</si>
  <si>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</si>
  <si>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</si>
  <si>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</si>
  <si>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</si>
  <si>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</si>
  <si>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</si>
  <si>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</si>
  <si>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</si>
  <si>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</si>
  <si>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</si>
  <si>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</si>
  <si>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</si>
  <si>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</si>
  <si>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</si>
  <si>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</si>
  <si>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</si>
  <si>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</si>
  <si>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</si>
  <si>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</si>
  <si>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</si>
  <si>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</si>
  <si>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</si>
  <si>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</si>
  <si>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</si>
  <si>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</si>
  <si>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</si>
  <si>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</si>
  <si>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</si>
  <si>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</si>
  <si>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</si>
  <si>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</si>
  <si>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</si>
  <si>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</si>
  <si>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</si>
  <si>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</si>
  <si>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</si>
  <si>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</si>
  <si>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</si>
  <si>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</si>
  <si>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</si>
  <si>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</si>
  <si>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</si>
  <si>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</si>
  <si>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</si>
  <si>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</si>
  <si>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</si>
  <si>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</si>
  <si>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</si>
  <si>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</si>
  <si>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</si>
  <si>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</si>
  <si>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</si>
  <si>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</si>
  <si>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</si>
  <si>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</si>
  <si>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</si>
  <si>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</si>
  <si>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</si>
  <si>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</si>
  <si>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</si>
  <si>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</si>
  <si>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</si>
  <si>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</si>
  <si>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</si>
  <si>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</si>
  <si>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</si>
  <si>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</si>
  <si>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</si>
  <si>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</si>
  <si>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</si>
  <si>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</si>
  <si>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</si>
  <si>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</si>
  <si>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</si>
  <si>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</si>
  <si>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</si>
  <si>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</si>
  <si>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</si>
  <si>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</si>
  <si>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</si>
  <si>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</si>
  <si>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</si>
  <si>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</si>
  <si>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</si>
  <si>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</si>
  <si>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</si>
  <si>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PCM-20251124-00001231</t>
  </si>
  <si>
    <t>At site TS</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</si>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</sst>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6" totalsRowShown="0" headerRowDxfId="48" dataDxfId="47" headerRowBorderDxfId="45" tableBorderDxfId="46" totalsRowBorderDxfId="44">
  <autoFilter ref="A1:L3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322.79920775462961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45985.747633680556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45985.747633680556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45985.747633680556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45985.747633680556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45985.747633680556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45985.747633680556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45985.747633680556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45985.747633680556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45985.747633680556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45985.747633680556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45985.747633680556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45985.747633680556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45985.747633680556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45985.747633680556</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45985.747633680556</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160.74779571759427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1.3602146990742767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45985.747633680556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45985.747633680556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45985.747633680556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45985.747633680556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45985.747633680556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45985.747633680556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45985.747633680556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45985.747633680556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45985.747633680556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45985.747633680556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45985.747633680556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45985.747633680556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45985.747633680556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45985.747633680556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45985.747633680556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45985.747633680556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45985.747633680556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45985.747633680556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45985.747633680556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45985.747633680556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45985.747633680556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45985.747633680556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45985.747633680556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45985.747633680556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45985.747633680556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45985.747633680556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45985.747633680556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45985.747633680556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45985.747633680556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45985.747633680556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45985.747633680556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45985.747633680556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45985.747633680556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45985.747633680556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45985.747633680556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45985.747633680556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45985.747633680556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45985.747633680556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45985.747633680556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45985.747633680556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45985.747633680556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45985.747633680556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45985.747633680556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45985.747633680556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45985.747633680556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45985.747633680556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45985.747633680556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45985.747633680556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45985.747633680556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45985.747633680556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45985.747633680556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45985.747633680556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45985.747633680556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45985.747633680556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45985.747633680556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45985.747633680556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45985.747633680556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45985.747633680556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45985.747633680556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45985.747633680556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45985.747633680556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45985.747633680556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45985.747633680556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45985.747633680556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45985.747633680556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45985.747633680556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45985.747633680556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45985.747633680556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45985.747633680556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45985.747633680556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45985.747633680556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45985.747633680556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45985.747633680556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45985.747633680556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45985.747633680556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45985.747633680556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45985.747633680556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45985.747633680556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45985.747633680556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45985.747633680556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45985.747633680556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45985.747633680556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45985.747633680556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45985.747633680556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45985.747633680556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45985.747633680556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45985.747633680556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45985.747633680556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45985.747633680556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45985.747633680556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45985.747633680556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45985.747633680556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45985.747633680556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45985.747633680556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45985.747633680556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45985.747633680556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45985.747633680556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45985.747633680556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45985.747633680556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45985.747633680556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45985.747633680556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45985.747633680556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45985.747633680556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45985.747633680556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45985.747633680556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45985.747633680556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45985.747633680556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45985.747633680556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45985.747633680556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45985.747633680556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45985.747633680556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45985.747633680556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45985.747633680556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45985.747633680556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45985.747633680556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45985.747633680556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45985.747633680556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45985.747633680556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45985.747633680556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45985.747633680556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45985.747633680556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45985.747633680556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45985.747633680556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45985.747633680556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45985.747633680556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45985.747633680556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45985.747633680556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45985.747633680556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45985.747633680556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45985.747633680556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45985.747633680556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45985.747633680556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39107</v>
      </c>
      <c r="B2" s="61" t="str">
        <f>IFERROR(VLOOKUP(D2,DB!A:K,11,0),"")</f>
        <v>R3</v>
      </c>
      <c r="C2" s="18">
        <v>1</v>
      </c>
      <c r="D2" s="61" t="s">
        <v>28031</v>
      </c>
      <c r="E2" s="18" t="s">
        <v>39100</v>
      </c>
      <c r="F2" s="20">
        <v>45985.713067129633</v>
      </c>
      <c r="G2" s="21">
        <f t="shared" ref="G2:G50" ca="1" si="0">IFERROR(NOW()-F2,"-")</f>
        <v>3.4566550923045725E-2</v>
      </c>
      <c r="H2" s="22">
        <v>45985.707476851851</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45985.747633680556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45985.747633680556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45985.747633680556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45985.747633680556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45985.747633680556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45985.747633680556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45985.747633680556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45985.747633680556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45985.747633680556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45985.747633680556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45985.747633680556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45985.747633680556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45985.747633680556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45985.747633680556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45985.747633680556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45985.747633680556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45985.747633680556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45985.747633680556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45985.747633680556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45985.747633680556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45985.747633680556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45985.747633680556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45985.747633680556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45985.747633680556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45985.747633680556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45985.747633680556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45985.747633680556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45985.747633680556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45985.747633680556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45985.747633680556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45985.747633680556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45985.747633680556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45985.747633680556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45985.747633680556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45985.747633680556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45985.747633680556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45985.747633680556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45985.747633680556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45985.747633680556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45985.747633680556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45985.747633680556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45985.747633680556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45985.747633680556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45985.747633680556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45985.747633680556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45985.747633680556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45985.747633680556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45985.747633680556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45985.747633680556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45985.747633680556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45985.747633680556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45985.747633680556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45985.747633680556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45985.747633680556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45985.747633680556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45985.747633680556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45985.747633680556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45985.747633680556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45985.747633680556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45985.747633680556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45985.747633680556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45985.747633680556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45985.747633680556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45985.747633680556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45985.747633680556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45985.747633680556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45985.747633680556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45985.747633680556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45985.747633680556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45985.747633680556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45985.747633680556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45985.747633680556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45985.747633680556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45985.747633680556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45985.747633680556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45985.747633680556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45985.747633680556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45985.747633680556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45985.747633680556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45985.747633680556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45985.747633680556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45985.747633680556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45985.747633680556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45985.747633680556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45985.747633680556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45985.747633680556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45985.747633680556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45985.747633680556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45985.747633680556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45985.747633680556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45985.747633680556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45985.747633680556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45985.747633680556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45985.747633680556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45985.747633680556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45985.747633680556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45985.747633680556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45985.747633680556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45985.747633680556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45985.747633680556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45985.747633680556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45985.747633680556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45985.747633680556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45985.747633680556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45985.747633680556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45985.747633680556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45985.747633680556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45985.747633680556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45985.747633680556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45985.747633680556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45985.747633680556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45985.747633680556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45985.747633680556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45985.747633680556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45985.747633680556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45985.747633680556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45985.747633680556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45985.747633680556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45985.747633680556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45985.747633680556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45985.747633680556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45985.747633680556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45985.747633680556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45985.747633680556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45985.747633680556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45985.747633680556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45985.747633680556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45985.747633680556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45985.747633680556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45985.747633680556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45985.747633680556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45985.747633680556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45985.747633680556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45985.747633680556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45985.747633680556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45985.747633680556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45985.747633680556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45985.747633680556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45985.747633680556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45985.747633680556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45985.747633680556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45985.747633680556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45985.747633680556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45985.747633680556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45985.747633680556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45985.747633680556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45985.747633680556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45985.747633680556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45985.747633680556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45985.747633680556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45985.747633680556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45985.747633680556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45985.747633680556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45985.747633680556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45985.747633680556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45985.747633680556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45985.747633680556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45985.747633680556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45985.747633680556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45985.747633680556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45985.747633680556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45985.747633680556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45985.747633680556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45985.747633680556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45985.747633680556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45985.747633680556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45985.747633680556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45985.747633680556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45985.747633680556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45985.747633680556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45985.747633680556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45985.747633680556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45985.747633680556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45985.747633680556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45985.747633680556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45985.747633680556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45985.747633680556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45985.747633680556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45985.747633680556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45985.747633680556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45985.747633680556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45985.747633680556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45985.747633680556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45985.747633680556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45985.747633680556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45985.747633680556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45985.747633680556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45985.747633680556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45985.747633680556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45985.747633680556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45985.747633680556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45985.747633680556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45985.747633680556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45985.747633680556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45985.747633680556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45985.747633680556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45985.747633680556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45985.747633680556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45985.747633680556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45985.747633680556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45985.747633680556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45985.747633680556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45985.747633680556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45985.747633680556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45985.747633680556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45985.747633680556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45985.747633680556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45985.747633680556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45985.747633680556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45985.747633680556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45985.747633680556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45985.747633680556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45985.747633680556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45985.747633680556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45985.747633680556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45985.747633680556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45985.747633680556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45985.747633680556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45985.747633680556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45985.747633680556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45985.747633680556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45985.747633680556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45985.747633680556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45985.747633680556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45985.747633680556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45985.747633680556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45985.747633680556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45985.747633680556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45985.747633680556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45985.747633680556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45985.747633680556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45985.747633680556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45985.747633680556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45985.747633680556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45985.747633680556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45985.747633680556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45985.747633680556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45985.747633680556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45985.747633680556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45985.747633680556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45985.747633680556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45985.747633680556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45985.747633680556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45985.747633680556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45985.747633680556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45985.747633680556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45985.747633680556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45985.747633680556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45985.747633680556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45985.747633680556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45985.747633680556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45985.747633680556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45985.747633680556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45985.747633680556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45985.747633680556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45985.747633680556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45985.747633680556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45985.747633680556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45985.747633680556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45985.747633680556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45985.747633680556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45985.747633680556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45985.747633680556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45985.747633680556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45985.747633680556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45985.747633680556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45985.747633680556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45985.747633680556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45985.747633680556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45985.747633680556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45985.747633680556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45985.747633680556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45985.747633680556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45985.747633680556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45985.747633680556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45985.747633680556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45985.747633680556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45985.747633680556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45985.747633680556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45985.747633680556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45985.747633680556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45985.747633680556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45985.747633680556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45985.747633680556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45985.747633680556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45985.747633680556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45985.747633680556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45985.747633680556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45985.747633680556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45985.747633680556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45985.747633680556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45985.747633680556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45985.747633680556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45985.747633680556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45985.747633680556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45985.747633680556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45985.747633680556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45985.747633680556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45985.747633680556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45985.747633680556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45985.747633680556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45985.747633680556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45985.747633680556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45985.747633680556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45985.747633680556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45985.747633680556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45985.747633680556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45985.747633680556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45985.747633680556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45985.747633680556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45985.747633680556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45985.747633680556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45985.747633680556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45985.747633680556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45985.747633680556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45985.747633680556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45985.747633680556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45985.747633680556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45985.747633680556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45985.747633680556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45985.747633680556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45985.747633680556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45985.747633680556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45985.747633680556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45985.747633680556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45985.747633680556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45985.747633680556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45985.747633680556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45985.747633680556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45985.747633680556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45985.747633680556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45985.747633680556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45985.747633680556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45985.747633680556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45985.747633680556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45985.747633680556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45985.747633680556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45985.747633680556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45985.747633680556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45985.747633680556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45985.747633680556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45985.747633680556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45985.747633680556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45985.747633680556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45985.747633680556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45985.747633680556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45985.747633680556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45985.747633680556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45985.747633680556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45985.747633680556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45985.747633680556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45985.747633680556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45985.747633680556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45985.747633680556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45985.747633680556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45985.747633680556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45985.747633680556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45985.747633680556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45985.747633680556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45985.747633680556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45985.747633680556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45985.747633680556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45985.747633680556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45985.747633680556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45985.747633680556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45985.747633680556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45985.747633680556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45985.747633680556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45985.747633680556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45985.747633680556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45985.747633680556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45985.747633680556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45985.747633680556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45985.747633680556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45985.747633680556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45985.747633680556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45985.747633680556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45985.747633680556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45985.747633680556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45985.747633680556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45985.747633680556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45985.747633680556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45985.747633680556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45985.747633680556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45985.747633680556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45985.747633680556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45985.747633680556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45985.747633680556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45985.747633680556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45985.747633680556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45985.747633680556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45985.747633680556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45985.747633680556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45985.747633680556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45985.747633680556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45985.747633680556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45985.747633680556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45985.747633680556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45985.747633680556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45985.747633680556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45985.747633680556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45985.747633680556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45985.747633680556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45985.747633680556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45985.747633680556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45985.747633680556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45985.747633680556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45985.747633680556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45985.747633680556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45985.747633680556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45985.747633680556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45985.747633680556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45985.747633680556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45985.747633680556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45985.747633680556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45985.747633680556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45985.747633680556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45985.747633680556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45985.747633680556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45985.747633680556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45985.747633680556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45985.747633680556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45985.747633680556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45985.747633680556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45985.747633680556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45985.747633680556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45985.747633680556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45985.747633680556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45985.747633680556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45985.747633680556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45985.747633680556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45985.747633680556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45985.747633680556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45985.747633680556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45985.747633680556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45985.747633680556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45985.747633680556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45985.747633680556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45985.747633680556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45985.747633680556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45985.747633680556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45985.747633680556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45985.747633680556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45985.747633680556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45985.747633680556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45985.747633680556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45985.747633680556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45985.747633680556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45985.747633680556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45985.747633680556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45985.747633680556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45985.747633680556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45985.747633680556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45985.747633680556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45985.747633680556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45985.747633680556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45985.747633680556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45985.747633680556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45985.747633680556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45985.747633680556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45985.747633680556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45985.747633680556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45985.747633680556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45985.747633680556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45985.747633680556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45985.747633680556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45985.747633680556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45985.747633680556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45985.747633680556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45985.747633680556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45985.747633680556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45985.747633680556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45985.747633680556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45985.747633680556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45985.747633680556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45985.747633680556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45985.747633680556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45985.747633680556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45985.747633680556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45985.747633680556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45985.747633680556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45985.747633680556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45985.747633680556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45985.747633680556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45985.747633680556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45985.747633680556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45985.747633680556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45985.747633680556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45985.747633680556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45985.747633680556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45985.747633680556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45985.747633680556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45985.747633680556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45985.747633680556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45985.747633680556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45985.747633680556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45985.747633680556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45985.747633680556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45985.747633680556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45985.747633680556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45985.747633680556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45985.747633680556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45985.747633680556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45985.747633680556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45985.747633680556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45985.747633680556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45985.747633680556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45985.747633680556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45985.747633680556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45985.747633680556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45985.747633680556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45985.747633680556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45985.747633680556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45985.747633680556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45985.747633680556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45985.747633680556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45985.747633680556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45985.747633680556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45985.747633680556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45985.747633680556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45985.747633680556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45985.747633680556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45985.747633680556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45985.747633680556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45985.747633680556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45985.747633680556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45985.747633680556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45985.747633680556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45985.747633680556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45985.747633680556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45985.747633680556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45985.747633680556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45985.747633680556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45985.747633680556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45985.747633680556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45985.747633680556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45985.747633680556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45985.747633680556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45985.747633680556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45985.747633680556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45985.747633680556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45985.747633680556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45985.747633680556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45985.747633680556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45985.747633680556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45985.747633680556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45985.747633680556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45985.747633680556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45985.747633680556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45985.747633680556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45985.747633680556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45985.747633680556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45985.747633680556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45985.747633680556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45985.747633680556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45985.747633680556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45985.747633680556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45985.747633680556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45985.747633680556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45985.747633680556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45985.747633680556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45985.747633680556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45985.747633680556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45985.747633680556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45985.747633680556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45985.747633680556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45985.747633680556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45985.747633680556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45985.747633680556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45985.747633680556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45985.747633680556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45985.747633680556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45985.747633680556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45985.747633680556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45985.747633680556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45985.747633680556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45985.747633680556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45985.747633680556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45985.747633680556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45985.747633680556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45985.747633680556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45985.747633680556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45985.747633680556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45985.747633680556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45985.747633680556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45985.747633680556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45985.747633680556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45985.747633680556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45985.747633680556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45985.747633680556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45985.747633680556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45985.747633680556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45985.747633680556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45985.747633680556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45985.747633680556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45985.747633680556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45985.747633680556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45985.747633680556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45985.747633680556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45985.747633680556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45985.747633680556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45985.747633680556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45985.747633680556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45985.747633680556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45985.747633680556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45985.747633680556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45985.747633680556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45985.747633680556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45985.747633680556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45985.747633680556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45985.747633680556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45985.747633680556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45985.747633680556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45985.747633680556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45985.747633680556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45985.747633680556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45985.747633680556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45985.747633680556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45985.747633680556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45985.747633680556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45985.747633680556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45985.747633680556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45985.747633680556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45985.747633680556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45985.747633680556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45985.747633680556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45985.747633680556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45985.747633680556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45985.747633680556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45985.747633680556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45985.747633680556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45985.747633680556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45985.747633680556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45985.747633680556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45985.747633680556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45985.747633680556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45985.747633680556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45985.747633680556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45985.747633680556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45985.747633680556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45985.747633680556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45985.747633680556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45985.747633680556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45985.747633680556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45985.747633680556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45985.747633680556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45985.747633680556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45985.747633680556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45985.747633680556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45985.747633680556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45985.747633680556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45985.747633680556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45985.747633680556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45985.747633680556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45985.747633680556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45985.747633680556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45985.747633680556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45985.747633680556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45985.747633680556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45985.747633680556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45985.747633680556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45985.747633680556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45985.747633680556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45985.747633680556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45985.747633680556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45985.747633680556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45985.747633680556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45985.747633680556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45985.747633680556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45985.747633680556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45985.747633680556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45985.747633680556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45985.747633680556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45985.747633680556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45985.747633680556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45985.747633680556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45985.747633680556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45985.747633680556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45985.747633680556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45985.747633680556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45985.747633680556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45985.747633680556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45985.747633680556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45985.747633680556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45985.747633680556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45985.747633680556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45985.747633680556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45985.747633680556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45985.747633680556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45985.747633680556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45985.747633680556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45985.747633680556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45985.747633680556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45985.747633680556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45985.747633680556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45985.747633680556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45985.747633680556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45985.747633680556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45985.747633680556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45985.747633680556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45985.747633680556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45985.747633680556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45985.747633680556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45985.747633680556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45985.747633680556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45985.747633680556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45985.747633680556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45985.747633680556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45985.747633680556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45985.747633680556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45985.747633680556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45985.747633680556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45985.747633680556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45985.747633680556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45985.747633680556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45985.747633680556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45985.747633680556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45985.747633680556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45985.747633680556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45985.747633680556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45985.747633680556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45985.747633680556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45985.747633680556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45985.747633680556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45985.747633680556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45985.747633680556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45985.747633680556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45985.747633680556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45985.747633680556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45985.747633680556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45985.747633680556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45985.747633680556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45985.747633680556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45985.747633680556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45985.747633680556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45985.747633680556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45985.747633680556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45985.747633680556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45985.747633680556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45985.747633680556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45985.747633680556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45985.747633680556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45985.747633680556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45985.747633680556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45985.747633680556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45985.747633680556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45985.747633680556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45985.747633680556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45985.747633680556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45985.747633680556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45985.747633680556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45985.747633680556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45985.747633680556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45985.747633680556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45985.747633680556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45985.747633680556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45985.747633680556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45985.747633680556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45985.747633680556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45985.747633680556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45985.747633680556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45985.747633680556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45985.747633680556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45985.747633680556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45985.747633680556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45985.747633680556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45985.747633680556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45985.747633680556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45985.747633680556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45985.747633680556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45985.747633680556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45985.747633680556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45985.747633680556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45985.747633680556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45985.747633680556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45985.747633680556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45985.747633680556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45985.747633680556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45985.747633680556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45985.747633680556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45985.747633680556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45985.747633680556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45985.747633680556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45985.747633680556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45985.747633680556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45985.747633680556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45985.747633680556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45985.747633680556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45985.747633680556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45985.747633680556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45985.747633680556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45985.747633680556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45985.747633680556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45985.747633680556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45985.747633680556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45985.747633680556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45985.747633680556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45985.747633680556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45985.747633680556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45985.747633680556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45985.747633680556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45985.747633680556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45985.747633680556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45985.747633680556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45985.747633680556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45985.747633680556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45985.747633680556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45985.747633680556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45985.747633680556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45985.747633680556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45985.747633680556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45985.747633680556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45985.747633680556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45985.747633680556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45985.747633680556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45985.747633680556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45985.747633680556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45985.747633680556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45985.747633680556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45985.747633680556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45985.747633680556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45985.747633680556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45985.747633680556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45985.747633680556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45985.747633680556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45985.747633680556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45985.747633680556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45985.747633680556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45985.747633680556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45985.747633680556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45985.747633680556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45985.747633680556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45985.747633680556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45985.747633680556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45985.747633680556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45985.747633680556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45985.747633680556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45985.747633680556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45985.747633680556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45985.747633680556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45985.747633680556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45985.747633680556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45985.747633680556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45985.747633680556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45985.747633680556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45985.747633680556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45985.747633680556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45985.747633680556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45985.747633680556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45985.747633680556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45985.747633680556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45985.747633680556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45985.747633680556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45985.747633680556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45985.747633680556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45985.747633680556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45985.747633680556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45985.747633680556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45985.747633680556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45985.747633680556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45985.747633680556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45985.747633680556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45985.747633680556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45985.747633680556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45985.747633680556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45985.747633680556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45985.747633680556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45985.747633680556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45985.747633680556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45985.747633680556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45985.747633680556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45985.747633680556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45985.747633680556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45985.747633680556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45985.747633680556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45985.747633680556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45985.747633680556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45985.747633680556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45985.747633680556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45985.747633680556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45985.747633680556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45985.747633680556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45985.747633680556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45985.747633680556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45985.747633680556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45985.747633680556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45985.747633680556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45985.747633680556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45985.747633680556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45985.747633680556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45985.747633680556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45985.747633680556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45985.747633680556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45985.747633680556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45985.747633680556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45985.747633680556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45985.747633680556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45985.747633680556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45985.747633680556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45985.747633680556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45985.747633680556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45985.747633680556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45985.747633680556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45985.747633680556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45985.747633680556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45985.747633680556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45985.747633680556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45985.747633680556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45985.747633680556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45985.747633680556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45985.747633680556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45985.747633680556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45985.747633680556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45985.747633680556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45985.747633680556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45985.747633680556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45985.747633680556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45985.747633680556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45985.747633680556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45985.747633680556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45985.747633680556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45985.747633680556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45985.747633680556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45985.747633680556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45985.747633680556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45985.747633680556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45985.747633680556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45985.747633680556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45985.747633680556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45985.747633680556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45985.747633680556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45985.747633680556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45985.747633680556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45985.747633680556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45985.747633680556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45985.747633680556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45985.747633680556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45985.747633680556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45985.747633680556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45985.747633680556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45985.747633680556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45985.747633680556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45985.747633680556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45985.747633680556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45985.747633680556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45985.747633680556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45985.747633680556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45985.747633680556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45985.747633680556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45985.747633680556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45985.747633680556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45985.747633680556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45985.747633680556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45985.747633680556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45985.747633680556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45985.747633680556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45985.747633680556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45985.747633680556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45985.747633680556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282.26691608795954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0" ca="1" si="0">IFERROR(NOW()-F3,"")</f>
        <v>0.10846701388800284</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45985.747633680556</v>
      </c>
      <c r="H4" s="95">
        <v>45985.637858796297</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29286</v>
      </c>
      <c r="E5" s="94" t="s">
        <v>39021</v>
      </c>
      <c r="F5" s="95">
        <v>45985.71435185185</v>
      </c>
      <c r="G5" s="96">
        <f t="shared" ca="1" si="0"/>
        <v>3.3281828706094529E-2</v>
      </c>
      <c r="H5" s="95">
        <v>45985.708391203705</v>
      </c>
      <c r="I5" s="113" t="str">
        <f>IFERROR(VLOOKUP(D5,DB!A:F,6,0),"")</f>
        <v>SCECO</v>
      </c>
      <c r="J5" s="113" t="str">
        <f>IFERROR(VLOOKUP(D5,DB!A:G,7,0),"")</f>
        <v>Good</v>
      </c>
      <c r="K5" s="97" t="s">
        <v>39116</v>
      </c>
      <c r="L5" s="91" t="str">
        <f>IFERROR(VLOOKUP(D5,DB!A:I,9,0),"")</f>
        <v>Latis</v>
      </c>
    </row>
    <row r="6" spans="1:16" ht="15" customHeight="1">
      <c r="A6" s="113"/>
      <c r="B6" s="113" t="str">
        <f>IFERROR(VLOOKUP(D6,DB!A:K,11,0),"")</f>
        <v/>
      </c>
      <c r="C6" s="93"/>
      <c r="D6" s="91"/>
      <c r="E6" s="94"/>
      <c r="F6" s="95"/>
      <c r="G6" s="96">
        <f t="shared" ca="1" si="0"/>
        <v>45985.747633680556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45985.747633680556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45985.747633680556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45985.747633680556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45985.747633680556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45985.747633680556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45985.747633680556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45985.747633680556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45985.747633680556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45985.747633680556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45985.747633680556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45985.747633680556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45985.747633680556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45985.747633680556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45985.747633680556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45985.747633680556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45985.747633680556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45985.747633680556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45985.747633680556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45985.747633680556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45985.747633680556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45985.747633680556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45985.747633680556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45985.747633680556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45985.747633680556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45985.747633680556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45985.747633680556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45985.747633680556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45985.747633680556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45985.747633680556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45985.747633680556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45985.747633680556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45985.747633680556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45985.747633680556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45985.747633680556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45985.747633680556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45985.747633680556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45985.747633680556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45985.747633680556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45985.747633680556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45985.747633680556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45985.747633680556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45985.747633680556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45985.747633680556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45985.747633680556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45985.747633680556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45985.747633680556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45985.747633680556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45985.747633680556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45985.747633680556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45985.747633680556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45985.747633680556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45985.747633680556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45985.747633680556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45985.747633680556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45985.747633680556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45985.747633680556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45985.747633680556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45985.747633680556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45985.747633680556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45985.747633680556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45985.747633680556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45985.747633680556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45985.747633680556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45985.747633680556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45985.747633680556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45985.747633680556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45985.747633680556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45985.747633680556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45985.747633680556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45985.747633680556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45985.747633680556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45985.747633680556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45985.747633680556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45985.747633680556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45985.747633680556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45985.747633680556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45985.747633680556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45985.747633680556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45985.747633680556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45985.747633680556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45985.747633680556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45985.747633680556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45985.747633680556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45985.747633680556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45985.747633680556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45985.747633680556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45985.747633680556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45985.747633680556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45985.747633680556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45985.747633680556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45985.747633680556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45985.747633680556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45985.747633680556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45985.747633680556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45985.747633680556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45985.747633680556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45985.747633680556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45985.747633680556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45985.747633680556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45985.747633680556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45985.747633680556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45985.747633680556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45985.747633680556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45985.747633680556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45985.747633680556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45985.747633680556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45985.747633680556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45985.747633680556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45985.747633680556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45985.747633680556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45985.747633680556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45985.747633680556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45985.747633680556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45985.747633680556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45985.747633680556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45985.747633680556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45985.747633680556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45985.747633680556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45985.747633680556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45985.747633680556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45985.747633680556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45985.747633680556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45985.747633680556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45985.747633680556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45985.747633680556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45985.747633680556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45985.747633680556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45985.747633680556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45985.747633680556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45985.747633680556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45985.747633680556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45985.747633680556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45985.747633680556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45985.747633680556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45985.747633680556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45985.747633680556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45985.747633680556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45985.747633680556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45985.747633680556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45985.747633680556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45985.747633680556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45985.747633680556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45985.747633680556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45985.747633680556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45985.747633680556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45985.747633680556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45985.747633680556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45985.747633680556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45985.747633680556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45985.747633680556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45985.747633680556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45985.747633680556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45985.747633680556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45985.747633680556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45985.747633680556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45985.747633680556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45985.747633680556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45985.747633680556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45985.747633680556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45985.747633680556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45985.747633680556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45985.747633680556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45985.747633680556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45985.747633680556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45985.747633680556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45985.747633680556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45985.747633680556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45985.747633680556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45985.747633680556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45985.747633680556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45985.747633680556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45985.747633680556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45985.747633680556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45985.747633680556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45985.747633680556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45985.747633680556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45985.747633680556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45985.747633680556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45985.747633680556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45985.747633680556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45985.747633680556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45985.747633680556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45985.747633680556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45985.747633680556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45985.747633680556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45985.747633680556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45985.747633680556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45985.747633680556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45985.747633680556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45985.747633680556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45985.747633680556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45985.747633680556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45985.747633680556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45985.747633680556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45985.747633680556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45985.747633680556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45985.747633680556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45985.747633680556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45985.747633680556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45985.747633680556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45985.747633680556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45985.747633680556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45985.747633680556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45985.747633680556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45985.747633680556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45985.747633680556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45985.747633680556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45985.747633680556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45985.747633680556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45985.747633680556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45985.747633680556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45985.747633680556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45985.747633680556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45985.747633680556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45985.747633680556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45985.747633680556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45985.747633680556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45985.747633680556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45985.747633680556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45985.747633680556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45985.747633680556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45985.747633680556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45985.747633680556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45985.747633680556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45985.747633680556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45985.747633680556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45985.747633680556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45985.747633680556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45985.747633680556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45985.747633680556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45985.747633680556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45985.747633680556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45985.747633680556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45985.747633680556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45985.747633680556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45985.747633680556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45985.747633680556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45985.747633680556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45985.747633680556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45985.747633680556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45985.747633680556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45985.747633680556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45985.747633680556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45985.747633680556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45985.747633680556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45985.747633680556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45985.747633680556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45985.747633680556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45985.747633680556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45985.747633680556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45985.747633680556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45985.747633680556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45985.747633680556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45985.747633680556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45985.747633680556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45985.747633680556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45985.747633680556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45985.747633680556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45985.747633680556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45985.747633680556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45985.747633680556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45985.747633680556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45985.747633680556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45985.747633680556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45985.747633680556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45985.747633680556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45985.747633680556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45985.747633680556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45985.747633680556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45985.747633680556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45985.747633680556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45985.747633680556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45985.747633680556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45985.747633680556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45985.747633680556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45985.747633680556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45985.747633680556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45985.747633680556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45985.747633680556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45985.747633680556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45985.747633680556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45985.747633680556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45985.747633680556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45985.747633680556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45985.747633680556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45985.747633680556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45985.747633680556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45985.747633680556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45985.747633680556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45985.747633680556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45985.747633680556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45985.747633680556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45985.747633680556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45985.747633680556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45985.747633680556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45985.747633680556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45985.747633680556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45985.747633680556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45985.747633680556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45985.747633680556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45985.747633680556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45985.747633680556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45985.747633680556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45985.747633680556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45985.747633680556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45985.747633680556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45985.747633680556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45985.747633680556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45985.747633680556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45985.747633680556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45985.747633680556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45985.747633680556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45985.747633680556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45985.747633680556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45985.747633680556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45985.747633680556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45985.747633680556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45985.747633680556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45985.747633680556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45985.747633680556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45985.747633680556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45985.747633680556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45985.747633680556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45985.747633680556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76" ca="1" si="6">IFERROR(NOW()-F331,"")</f>
        <v>45985.747633680556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45985.747633680556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45985.747633680556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45985.747633680556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45985.747633680556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45985.747633680556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45985.747633680556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45985.747633680556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45985.747633680556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45985.747633680556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45985.747633680556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45985.747633680556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45985.747633680556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45985.747633680556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45985.747633680556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45985.747633680556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45985.747633680556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45985.747633680556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45985.747633680556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45985.747633680556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45985.747633680556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45985.747633680556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45985.747633680556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45985.747633680556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45985.747633680556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45985.747633680556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45985.747633680556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45985.747633680556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45985.747633680556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45985.747633680556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45985.747633680556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45985.747633680556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45985.747633680556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45985.747633680556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45985.747633680556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45985.747633680556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45985.747633680556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45985.747633680556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45985.747633680556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45985.747633680556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45985.747633680556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45985.747633680556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45985.747633680556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45985.747633680556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45985.747633680556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45985.747633680556</v>
      </c>
      <c r="H376" s="95"/>
      <c r="I376" s="113" t="str">
        <f>IFERROR(VLOOKUP(D376,DB!A:F,6,0),"")</f>
        <v/>
      </c>
      <c r="J376" s="113" t="str">
        <f>IFERROR(VLOOKUP(D376,DB!A:G,7,0),"")</f>
        <v/>
      </c>
      <c r="K376" s="97"/>
      <c r="L376" s="91" t="str">
        <f>IFERROR(VLOOKUP(D376,DB!A:I,9,0),"")</f>
        <v/>
      </c>
    </row>
  </sheetData>
  <dataValidations count="2">
    <dataValidation allowBlank="1" showInputMessage="1" showErrorMessage="1" sqref="E1" xr:uid="{A4F81451-56CC-4543-9497-104C4E44EE4B}"/>
    <dataValidation type="list" allowBlank="1" showInputMessage="1" showErrorMessage="1" sqref="E2:E3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8" sqref="D8: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93.915573495367425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59.5587563657391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37.086522569443332</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4.3743350694421679</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45985.747633680556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45985.747633680556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45985.747633680556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45985.747633680556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45985.747633680556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45985.747633680556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45985.747633680556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45985.747633680556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45985.747633680556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45985.747633680556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45985.747633680556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45985.747633680556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45985.747633680556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45985.747633680556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45985.747633680556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45985.747633680556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45985.747633680556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45985.747633680556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45985.747633680556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45985.747633680556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45985.747633680556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45985.747633680556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45985.747633680556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45985.747633680556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45985.747633680556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45985.747633680556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45985.747633680556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45985.747633680556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45985.747633680556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45985.747633680556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45985.747633680556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45985.747633680556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45985.747633680556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45985.747633680556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45985.747633680556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45985.747633680556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45985.747633680556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45985.747633680556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45985.747633680556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45985.747633680556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45985.747633680556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45985.747633680556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45985.747633680556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45985.747633680556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45985.747633680556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45985.747633680556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45985.747633680556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45985.747633680556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45985.747633680556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45985.747633680556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45985.747633680556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45985.747633680556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45985.747633680556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45985.747633680556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45985.747633680556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45985.747633680556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45985.747633680556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45985.747633680556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45985.747633680556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45985.747633680556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45985.747633680556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45985.747633680556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45985.747633680556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45985.747633680556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45985.747633680556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45985.747633680556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45985.747633680556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45985.747633680556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45985.747633680556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45985.747633680556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45985.747633680556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45985.747633680556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45985.747633680556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45985.747633680556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45985.747633680556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45985.747633680556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45985.747633680556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45985.747633680556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45985.747633680556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45985.747633680556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45985.747633680556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45985.747633680556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45985.747633680556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45985.747633680556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45985.747633680556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45985.747633680556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45985.747633680556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45985.747633680556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45985.747633680556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45985.747633680556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45985.747633680556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45985.747633680556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2025-11-24T14:59:00Z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