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53" documentId="13_ncr:1_{F6CB121F-512D-4AA6-A0C1-0FB36C537598}" xr6:coauthVersionLast="47" xr6:coauthVersionMax="47" xr10:uidLastSave="{29512374-8947-4A8D-AAB6-59868FECF0D0}"/>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<sst xmlns="http://schemas.openxmlformats.org/spreadsheetml/2006/main" count="180297" uniqueCount="39132">
  <si>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</si>
  <si>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</si>
  <si>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</si>
  <si>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</si>
  <si>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</si>
  <si>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</si>
  <si>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</si>
  <si>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</si>
  <si>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</si>
  <si>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</si>
  <si>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</si>
  <si>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</si>
  <si>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</si>
  <si>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</si>
  <si>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</si>
  <si>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</si>
  <si>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</si>
  <si>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</si>
  <si>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</si>
  <si>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</si>
  <si>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</si>
  <si>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</si>
  <si>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</si>
  <si>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</si>
  <si>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</si>
  <si>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</si>
  <si>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</si>
  <si>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</si>
  <si>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</si>
  <si>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</si>
  <si>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</si>
  <si>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</si>
  <si>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</si>
  <si>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</si>
  <si>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</si>
  <si>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</si>
  <si>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</si>
  <si>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</si>
  <si>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</si>
  <si>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</si>
  <si>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</si>
  <si>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</si>
  <si>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</si>
  <si>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</si>
  <si>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</si>
  <si>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</si>
  <si>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</si>
  <si>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</si>
  <si>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</si>
  <si>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</si>
  <si>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</si>
  <si>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</si>
  <si>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</si>
  <si>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</si>
  <si>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</si>
  <si>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</si>
  <si>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</si>
  <si>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</si>
  <si>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</si>
  <si>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</si>
  <si>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</si>
  <si>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</si>
  <si>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</si>
  <si>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</si>
  <si>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</si>
  <si>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</si>
  <si>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</si>
  <si>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</si>
  <si>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</si>
  <si>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</si>
  <si>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</si>
  <si>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</si>
  <si>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</si>
  <si>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</si>
  <si>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</si>
  <si>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</si>
  <si>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</si>
  <si>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</si>
  <si>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</si>
  <si>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</si>
  <si>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</si>
  <si>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</si>
  <si>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</si>
  <si>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</si>
  <si>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</si>
  <si>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</si>
  <si>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</si>
  <si>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</si>
  <si>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</si>
  <si>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</si>
  <si>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</si>
  <si>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</si>
  <si>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</si>
  <si>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</si>
  <si>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</si>
  <si>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</si>
  <si>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</si>
  <si>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</si>
  <si>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</si>
  <si>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</si>
  <si>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</si>
  <si>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</si>
  <si>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</si>
  <si>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</si>
  <si>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</si>
  <si>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</si>
  <si>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</si>
  <si>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</si>
  <si>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</si>
  <si>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</si>
  <si>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</si>
  <si>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</si>
  <si>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</si>
  <si>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</si>
  <si>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</si>
  <si>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</si>
  <si>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</si>
  <si>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</si>
  <si>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</si>
  <si>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</si>
  <si>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</si>
  <si>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</si>
  <si>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</si>
  <si>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</si>
  <si>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</si>
  <si>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</si>
  <si>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</si>
  <si>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</si>
  <si>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</si>
  <si>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</si>
  <si>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</si>
  <si>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</si>
  <si>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</si>
  <si>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</si>
  <si>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</si>
  <si>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</si>
  <si>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</si>
  <si>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</si>
  <si>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</si>
  <si>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</si>
  <si>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</si>
  <si>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</si>
  <si>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</si>
  <si>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</si>
  <si>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</si>
  <si>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</si>
  <si>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</si>
  <si>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</si>
  <si>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</si>
  <si>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</si>
  <si>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</si>
  <si>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</si>
  <si>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</si>
  <si>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</si>
  <si>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</si>
  <si>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</si>
  <si>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</si>
  <si>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</si>
  <si>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</si>
  <si>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</si>
  <si>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</si>
  <si>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</si>
  <si>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</si>
  <si>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</si>
  <si>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</si>
  <si>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</si>
  <si>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</si>
  <si>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</si>
  <si>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</si>
  <si>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</si>
  <si>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</si>
  <si>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</si>
  <si>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</si>
  <si>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</si>
  <si>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</si>
  <si>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</si>
  <si>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</si>
  <si>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</si>
  <si>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</si>
  <si>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</si>
  <si>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</si>
  <si>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</si>
  <si>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</si>
  <si>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</si>
  <si>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</si>
  <si>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</si>
  <si>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</si>
  <si>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</si>
  <si>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</si>
  <si>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</si>
  <si>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</si>
  <si>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</si>
  <si>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</si>
  <si>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</si>
  <si>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</si>
  <si>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</si>
  <si>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</si>
  <si>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</si>
  <si>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</si>
  <si>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</si>
  <si>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</si>
  <si>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</si>
  <si>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</si>
  <si>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</si>
  <si>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</si>
  <si>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</si>
  <si>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</si>
  <si>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</si>
  <si>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</si>
  <si>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</si>
  <si>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</si>
  <si>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</si>
  <si>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</si>
  <si>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</si>
  <si>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</si>
  <si>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</si>
  <si>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</si>
  <si>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</si>
  <si>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</si>
  <si>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</si>
  <si>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</si>
  <si>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</si>
  <si>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</si>
  <si>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</si>
  <si>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</si>
  <si>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</si>
  <si>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</si>
  <si>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</si>
  <si>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</si>
  <si>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</si>
  <si>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</si>
  <si>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</si>
  <si>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</si>
  <si>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</si>
  <si>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</si>
  <si>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</si>
  <si>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</si>
  <si>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</si>
  <si>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</si>
  <si>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</si>
  <si>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</si>
  <si>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</si>
  <si>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</si>
  <si>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</si>
  <si>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</si>
  <si>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</si>
  <si>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</si>
  <si>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</si>
  <si>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</si>
  <si>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</si>
  <si>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</si>
  <si>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</si>
  <si>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</si>
  <si>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</si>
  <si>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</si>
  <si>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</si>
  <si>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</si>
  <si>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</si>
  <si>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</si>
  <si>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</si>
  <si>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</si>
  <si>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</si>
  <si>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</si>
  <si>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</si>
  <si>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</si>
  <si>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</si>
  <si>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</si>
  <si>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</si>
  <si>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</si>
  <si>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</si>
  <si>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</si>
  <si>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</si>
  <si>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</si>
  <si>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</si>
  <si>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</si>
  <si>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</si>
  <si>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</si>
  <si>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</si>
  <si>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</si>
  <si>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</si>
  <si>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</si>
  <si>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</si>
  <si>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</si>
  <si>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</si>
  <si>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</si>
  <si>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</si>
  <si>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</si>
  <si>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</si>
  <si>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</si>
  <si>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</si>
  <si>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</si>
  <si>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</si>
  <si>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</si>
  <si>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</si>
  <si>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</si>
  <si>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</si>
  <si>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</si>
  <si>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</si>
  <si>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</si>
  <si>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</si>
  <si>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</si>
  <si>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</si>
  <si>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</si>
  <si>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</si>
  <si>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</si>
  <si>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</si>
  <si>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</si>
  <si>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</si>
  <si>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</si>
  <si>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</si>
  <si>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</si>
  <si>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</si>
  <si>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</si>
  <si>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</si>
  <si>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</si>
  <si>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</si>
  <si>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</si>
  <si>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</si>
  <si>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</si>
  <si>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</si>
  <si>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</si>
  <si>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</si>
  <si>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</si>
  <si>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</si>
  <si>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</si>
  <si>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</si>
  <si>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</si>
  <si>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</si>
  <si>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</si>
  <si>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</si>
  <si>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</si>
  <si>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</si>
  <si>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</si>
  <si>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</si>
  <si>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</si>
  <si>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</si>
  <si>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</si>
  <si>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</si>
  <si>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</si>
  <si>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</si>
  <si>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</si>
  <si>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</si>
  <si>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</si>
  <si>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</si>
  <si>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</si>
  <si>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</si>
  <si>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</si>
  <si>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</si>
  <si>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</si>
  <si>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</si>
  <si>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</si>
  <si>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</si>
  <si>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</si>
  <si>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</si>
  <si>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</si>
  <si>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</si>
  <si>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</si>
  <si>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</si>
  <si>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</si>
  <si>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</si>
  <si>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</si>
  <si>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</si>
  <si>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</si>
  <si>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</si>
  <si>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</si>
  <si>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</si>
  <si>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</si>
  <si>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</si>
  <si>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</si>
  <si>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</si>
  <si>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</si>
  <si>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</si>
  <si>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</si>
  <si>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</si>
  <si>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</si>
  <si>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</si>
  <si>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</si>
  <si>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</si>
  <si>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</si>
  <si>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</si>
  <si>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</si>
  <si>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</si>
  <si>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</si>
  <si>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</si>
  <si>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</si>
  <si>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</si>
  <si>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</si>
  <si>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</si>
  <si>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</si>
  <si>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</si>
  <si>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</si>
  <si>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</si>
  <si>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</si>
  <si>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</si>
  <si>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</si>
  <si>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</si>
  <si>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</si>
  <si>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</si>
  <si>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</si>
  <si>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</si>
  <si>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</si>
  <si>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</si>
  <si>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</si>
  <si>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</si>
  <si>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</si>
  <si>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</si>
  <si>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</si>
  <si>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</si>
  <si>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</si>
  <si>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</si>
  <si>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</si>
  <si>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</si>
  <si>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</si>
  <si>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</si>
  <si>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</si>
  <si>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</si>
  <si>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</si>
  <si>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</si>
  <si>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</si>
  <si>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</si>
  <si>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</si>
  <si>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</si>
  <si>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</si>
  <si>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</si>
  <si>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</si>
  <si>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</si>
  <si>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</si>
  <si>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</si>
  <si>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</si>
  <si>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</si>
  <si>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</si>
  <si>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</si>
  <si>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</si>
  <si>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</si>
  <si>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</si>
  <si>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</si>
  <si>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</si>
  <si>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</si>
  <si>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</si>
  <si>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</si>
  <si>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</si>
  <si>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</si>
  <si>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</si>
  <si>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</si>
  <si>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</si>
  <si>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</si>
  <si>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</si>
  <si>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</si>
  <si>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</si>
  <si>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</si>
  <si>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</si>
  <si>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</si>
  <si>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</si>
  <si>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</si>
  <si>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</si>
  <si>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</si>
  <si>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</si>
  <si>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</si>
  <si>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</si>
  <si>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</si>
  <si>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</si>
  <si>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</si>
  <si>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</si>
  <si>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</si>
  <si>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</si>
  <si>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</si>
  <si>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</si>
  <si>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</si>
  <si>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</si>
  <si>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</si>
  <si>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</si>
  <si>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</si>
  <si>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</si>
  <si>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</si>
  <si>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</si>
  <si>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</si>
  <si>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</si>
  <si>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</si>
  <si>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</si>
  <si>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</si>
  <si>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</si>
  <si>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</si>
  <si>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</si>
  <si>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</si>
  <si>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</si>
  <si>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</si>
  <si>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</si>
  <si>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</si>
  <si>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</si>
  <si>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</si>
  <si>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</si>
  <si>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</si>
  <si>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</si>
  <si>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</si>
  <si>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</si>
  <si>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</si>
  <si>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</si>
  <si>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</si>
  <si>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</si>
  <si>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</si>
  <si>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</si>
  <si>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</si>
  <si>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</si>
  <si>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</si>
  <si>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</si>
  <si>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</si>
  <si>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</si>
  <si>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</si>
  <si>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</si>
  <si>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</si>
  <si>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</si>
  <si>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</si>
  <si>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</si>
  <si>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</si>
  <si>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</si>
  <si>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</si>
  <si>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</si>
  <si>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</si>
  <si>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</si>
  <si>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</si>
  <si>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</si>
  <si>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</si>
  <si>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</si>
  <si>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</si>
  <si>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</si>
  <si>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</si>
  <si>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</si>
  <si>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</si>
  <si>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</si>
  <si>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</si>
  <si>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</si>
  <si>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</si>
  <si>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</si>
  <si>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</si>
  <si>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</si>
  <si>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</si>
  <si>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</si>
  <si>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</si>
  <si>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</si>
  <si>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</si>
  <si>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</si>
  <si>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</si>
  <si>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</si>
  <si>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</si>
  <si>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</si>
  <si>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</si>
  <si>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</si>
  <si>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</si>
  <si>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</si>
  <si>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</si>
  <si>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</si>
  <si>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</si>
  <si>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</si>
  <si>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</si>
  <si>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</si>
  <si>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</si>
  <si>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</si>
  <si>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</si>
  <si>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</si>
  <si>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</si>
  <si>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</si>
  <si>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</si>
  <si>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</si>
  <si>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</si>
  <si>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</si>
  <si>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</si>
  <si>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</si>
  <si>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</si>
  <si>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</si>
  <si>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</si>
  <si>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</si>
  <si>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</si>
  <si>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</si>
  <si>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</si>
  <si>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</si>
  <si>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</si>
  <si>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</si>
  <si>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</si>
  <si>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</si>
  <si>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</si>
  <si>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</si>
  <si>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</si>
  <si>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</si>
  <si>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</si>
  <si>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</si>
  <si>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</si>
  <si>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</si>
  <si>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</si>
  <si>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</si>
  <si>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</si>
  <si>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</si>
  <si>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</si>
  <si>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</si>
  <si>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</si>
  <si>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</si>
  <si>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</si>
  <si>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</si>
  <si>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</si>
  <si>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</si>
  <si>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</si>
  <si>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</si>
  <si>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</si>
  <si>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</si>
  <si>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</si>
  <si>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</si>
  <si>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</si>
  <si>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</si>
  <si>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</si>
  <si>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</si>
  <si>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</si>
  <si>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</si>
  <si>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</si>
  <si>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</si>
  <si>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</si>
  <si>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</si>
  <si>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</si>
  <si>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</si>
  <si>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</si>
  <si>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</si>
  <si>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</si>
  <si>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</si>
  <si>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</si>
  <si>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</si>
  <si>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</si>
  <si>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</si>
  <si>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</si>
  <si>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</si>
  <si>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</si>
  <si>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</si>
  <si>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</si>
  <si>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</si>
  <si>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</si>
  <si>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</si>
  <si>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</si>
  <si>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</si>
  <si>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</si>
  <si>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</si>
  <si>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</si>
  <si>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</si>
  <si>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</si>
  <si>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</si>
  <si>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</si>
  <si>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</si>
  <si>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</si>
  <si>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</si>
  <si>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</si>
  <si>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</si>
  <si>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</si>
  <si>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</si>
  <si>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</si>
  <si>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</si>
  <si>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</si>
  <si>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</si>
  <si>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</si>
  <si>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</si>
  <si>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</si>
  <si>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</si>
  <si>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</si>
  <si>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</si>
  <si>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</si>
  <si>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</si>
  <si>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</si>
  <si>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</si>
  <si>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</si>
  <si>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</si>
  <si>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</si>
  <si>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</si>
  <si>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</si>
  <si>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</si>
  <si>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</si>
  <si>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</si>
  <si>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</si>
  <si>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</si>
  <si>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</si>
  <si>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</si>
  <si>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</si>
  <si>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</si>
  <si>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</si>
  <si>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</si>
  <si>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</si>
  <si>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</si>
  <si>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</si>
  <si>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</si>
  <si>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</si>
  <si>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</si>
  <si>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</si>
  <si>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</si>
  <si>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</si>
  <si>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</si>
  <si>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</si>
  <si>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</si>
  <si>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</si>
  <si>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</si>
  <si>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</si>
  <si>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</si>
  <si>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</si>
  <si>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</si>
  <si>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</si>
  <si>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</si>
  <si>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</si>
  <si>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</si>
  <si>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</si>
  <si>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</si>
  <si>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</si>
  <si>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</si>
  <si>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</si>
  <si>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</si>
  <si>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</si>
  <si>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</si>
  <si>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</si>
  <si>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</si>
  <si>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</si>
  <si>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</si>
  <si>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</si>
  <si>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</si>
  <si>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</si>
  <si>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</si>
  <si>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</si>
  <si>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</si>
  <si>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</si>
  <si>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</si>
  <si>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</si>
  <si>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</si>
  <si>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</si>
  <si>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</si>
  <si>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</si>
  <si>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</si>
  <si>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</si>
  <si>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</si>
  <si>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</si>
  <si>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</si>
  <si>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</si>
  <si>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</si>
  <si>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</si>
  <si>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</si>
  <si>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</si>
  <si>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</si>
  <si>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</si>
  <si>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</si>
  <si>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</si>
  <si>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</si>
  <si>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</si>
  <si>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</si>
  <si>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</si>
  <si>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</si>
  <si>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</si>
  <si>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</si>
  <si>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</si>
  <si>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</si>
  <si>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</si>
  <si>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</si>
  <si>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</si>
  <si>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</si>
  <si>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</si>
  <si>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</si>
  <si>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</si>
  <si>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</si>
  <si>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</si>
  <si>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</si>
  <si>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</si>
  <si>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</si>
  <si>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</si>
  <si>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</si>
  <si>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</si>
  <si>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</si>
  <si>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</si>
  <si>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</si>
  <si>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</si>
  <si>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</si>
  <si>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</si>
  <si>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</si>
  <si>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</si>
  <si>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</si>
  <si>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</si>
  <si>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</si>
  <si>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</si>
  <si>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</si>
  <si>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</si>
  <si>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</si>
  <si>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</si>
  <si>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</si>
  <si>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</si>
  <si>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</si>
  <si>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</si>
  <si>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</si>
  <si>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</si>
  <si>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</si>
  <si>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</si>
  <si>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</si>
  <si>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</si>
  <si>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</si>
  <si>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</si>
  <si>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</si>
  <si>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</si>
  <si>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</si>
  <si>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</si>
  <si>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</si>
  <si>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</si>
  <si>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</si>
  <si>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</si>
  <si>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</si>
  <si>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</si>
  <si>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</si>
  <si>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</si>
  <si>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</si>
  <si>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</si>
  <si>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</si>
  <si>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</si>
  <si>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</si>
  <si>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</si>
  <si>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</si>
  <si>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</si>
  <si>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</si>
  <si>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</si>
  <si>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</si>
  <si>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</si>
  <si>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</si>
  <si>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</si>
  <si>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</si>
  <si>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</si>
  <si>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</si>
  <si>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</si>
  <si>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</si>
  <si>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</si>
  <si>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</si>
  <si>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</si>
  <si>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</si>
  <si>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</si>
  <si>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</si>
  <si>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</si>
  <si>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</si>
  <si>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</si>
  <si>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</si>
  <si>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</si>
  <si>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</si>
  <si>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</si>
  <si>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</si>
  <si>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</si>
  <si>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</si>
  <si>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</si>
  <si>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</si>
  <si>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</si>
  <si>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</si>
  <si>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</si>
  <si>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</si>
  <si>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</si>
  <si>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</si>
  <si>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</si>
  <si>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</si>
  <si>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</si>
  <si>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</si>
  <si>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</si>
  <si>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</si>
  <si>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</si>
  <si>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</si>
  <si>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</si>
  <si>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</si>
  <si>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</si>
  <si>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</si>
  <si>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</si>
  <si>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</si>
  <si>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</si>
  <si>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</si>
  <si>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</si>
  <si>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</si>
  <si>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</si>
  <si>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</si>
  <si>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</si>
  <si>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</si>
  <si>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</si>
  <si>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</si>
  <si>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</si>
  <si>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</si>
  <si>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</si>
  <si>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</si>
  <si>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</si>
  <si>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</si>
  <si>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</si>
  <si>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</si>
  <si>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</si>
  <si>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</si>
  <si>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</si>
  <si>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</si>
  <si>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</si>
  <si>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</si>
  <si>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</si>
  <si>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</si>
  <si>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</si>
  <si>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</si>
  <si>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</si>
  <si>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</si>
  <si>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</si>
  <si>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</si>
  <si>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</si>
  <si>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</si>
  <si>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</si>
  <si>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</si>
  <si>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</si>
  <si>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</si>
  <si>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</si>
  <si>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</si>
  <si>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</si>
  <si>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</si>
  <si>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</si>
  <si>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</si>
  <si>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</si>
  <si>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</si>
  <si>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</si>
  <si>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</si>
  <si>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</si>
  <si>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</si>
  <si>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</si>
  <si>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</si>
  <si>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</si>
  <si>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</si>
  <si>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</si>
  <si>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</si>
  <si>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</si>
  <si>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</si>
  <si>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</si>
  <si>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</si>
  <si>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</si>
  <si>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</si>
  <si>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</si>
  <si>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</si>
  <si>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</si>
  <si>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</si>
  <si>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</si>
  <si>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</si>
  <si>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</si>
  <si>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</si>
  <si>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</si>
  <si>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</si>
  <si>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</si>
  <si>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</si>
  <si>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</si>
  <si>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</si>
  <si>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</si>
  <si>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</si>
  <si>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</si>
  <si>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</si>
  <si>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</si>
  <si>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</si>
  <si>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</si>
  <si>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</si>
  <si>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</si>
  <si>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</si>
  <si>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</si>
  <si>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</si>
  <si>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</si>
  <si>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</si>
  <si>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</si>
  <si>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</si>
  <si>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</si>
  <si>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</si>
  <si>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</si>
  <si>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</si>
  <si>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</si>
  <si>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</si>
  <si>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</si>
  <si>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</si>
  <si>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</si>
  <si>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</si>
  <si>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</si>
  <si>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</si>
  <si>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</si>
  <si>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</si>
  <si>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</si>
  <si>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</si>
  <si>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</si>
  <si>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</si>
  <si>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</si>
  <si>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</si>
  <si>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</si>
  <si>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</si>
  <si>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</si>
  <si>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</si>
  <si>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</si>
  <si>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</si>
  <si>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</si>
  <si>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</si>
  <si>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</si>
  <si>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</si>
  <si>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</si>
  <si>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</si>
  <si>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</si>
  <si>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</si>
  <si>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</si>
  <si>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</si>
  <si>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</si>
  <si>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</si>
  <si>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</si>
  <si>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</si>
  <si>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</si>
  <si>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</si>
  <si>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</si>
  <si>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</si>
  <si>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</si>
  <si>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</si>
  <si>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</si>
  <si>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</si>
  <si>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</si>
  <si>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</si>
  <si>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</si>
  <si>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</si>
  <si>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</si>
  <si>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</si>
  <si>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</si>
  <si>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</si>
  <si>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</si>
  <si>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</si>
  <si>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</si>
  <si>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</si>
  <si>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</si>
  <si>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</si>
  <si>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</si>
  <si>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</si>
  <si>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</si>
  <si>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</si>
  <si>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</si>
  <si>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</si>
  <si>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</si>
  <si>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</si>
  <si>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</si>
  <si>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</si>
  <si>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</si>
  <si>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</si>
  <si>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</si>
  <si>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</si>
  <si>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</si>
  <si>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</si>
  <si>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</si>
  <si>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</si>
  <si>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</si>
  <si>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</si>
  <si>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</si>
  <si>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</si>
  <si>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</si>
  <si>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</si>
  <si>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</si>
  <si>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</si>
  <si>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</si>
  <si>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</si>
  <si>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</si>
  <si>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</si>
  <si>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</si>
  <si>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</si>
  <si>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</si>
  <si>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</si>
  <si>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</si>
  <si>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</si>
  <si>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</si>
  <si>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</si>
  <si>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</si>
  <si>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</si>
  <si>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</si>
  <si>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</si>
  <si>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</si>
  <si>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</si>
  <si>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</si>
  <si>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</si>
  <si>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</si>
  <si>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</si>
  <si>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</si>
  <si>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</si>
  <si>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</si>
  <si>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</si>
  <si>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</si>
  <si>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</si>
  <si>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</si>
  <si>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</si>
  <si>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</si>
  <si>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</si>
  <si>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</si>
  <si>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</si>
  <si>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</si>
  <si>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</si>
  <si>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</si>
  <si>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</si>
  <si>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</si>
  <si>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</si>
  <si>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</si>
  <si>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</si>
  <si>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</si>
  <si>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</si>
  <si>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</si>
  <si>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</si>
  <si>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</si>
  <si>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</si>
  <si>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</si>
  <si>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</si>
  <si>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</si>
  <si>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</si>
  <si>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</si>
  <si>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</si>
  <si>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</si>
  <si>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</si>
  <si>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</si>
  <si>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</si>
  <si>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</si>
  <si>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</si>
  <si>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</si>
  <si>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</si>
  <si>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</si>
  <si>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</si>
  <si>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</si>
  <si>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</si>
  <si>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</si>
  <si>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</si>
  <si>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</si>
  <si>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</si>
  <si>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</si>
  <si>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</si>
  <si>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</si>
  <si>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</si>
  <si>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</si>
  <si>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</si>
  <si>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</si>
  <si>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</si>
  <si>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</si>
  <si>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</si>
  <si>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</si>
  <si>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</si>
  <si>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</si>
  <si>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</si>
  <si>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</si>
  <si>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</si>
  <si>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</si>
  <si>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</si>
  <si>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</si>
  <si>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</si>
  <si>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</si>
  <si>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</si>
  <si>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</si>
  <si>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</si>
  <si>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</si>
  <si>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</si>
  <si>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</si>
  <si>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</si>
  <si>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</si>
  <si>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</si>
  <si>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</si>
  <si>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</si>
  <si>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</si>
  <si>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</si>
  <si>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</si>
  <si>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</si>
  <si>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</si>
  <si>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</si>
  <si>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</si>
  <si>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</si>
  <si>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</si>
  <si>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</si>
  <si>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</si>
  <si>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</si>
  <si>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</si>
  <si>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</si>
  <si>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</si>
  <si>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</si>
  <si>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</si>
  <si>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</si>
  <si>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</si>
  <si>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</si>
  <si>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</si>
  <si>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</si>
  <si>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</si>
  <si>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</si>
  <si>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</si>
  <si>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</si>
  <si>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</si>
  <si>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</si>
  <si>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</si>
  <si>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</si>
  <si>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</si>
  <si>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</si>
  <si>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</si>
  <si>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</si>
  <si>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</si>
  <si>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</si>
  <si>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</si>
  <si>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</si>
  <si>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</si>
  <si>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</si>
  <si>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</si>
  <si>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</si>
  <si>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</si>
  <si>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</si>
  <si>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</si>
  <si>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</si>
  <si>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</si>
  <si>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</si>
  <si>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</si>
  <si>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</si>
  <si>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</si>
  <si>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</si>
  <si>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</si>
  <si>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</si>
  <si>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</si>
  <si>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</si>
  <si>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</si>
  <si>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</si>
  <si>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</si>
  <si>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</si>
  <si>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</si>
  <si>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</si>
  <si>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</si>
  <si>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</si>
  <si>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</si>
  <si>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</si>
  <si>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</si>
  <si>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</si>
  <si>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</si>
  <si>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</si>
  <si>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</si>
  <si>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</si>
  <si>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</si>
  <si>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</si>
  <si>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</si>
  <si>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</si>
  <si>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</si>
  <si>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</si>
  <si>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</si>
  <si>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</si>
  <si>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</si>
  <si>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</si>
  <si>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</si>
  <si>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</si>
  <si>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</si>
  <si>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</si>
  <si>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</si>
  <si>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</si>
  <si>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</si>
  <si>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</si>
  <si>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</si>
  <si>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</si>
  <si>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</si>
  <si>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</si>
  <si>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</si>
  <si>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</si>
  <si>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</si>
  <si>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</si>
  <si>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</si>
  <si>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</si>
  <si>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</si>
  <si>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</si>
  <si>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</si>
  <si>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</si>
  <si>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</si>
  <si>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</si>
  <si>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</si>
  <si>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</si>
  <si>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</si>
  <si>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</si>
  <si>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</si>
  <si>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</si>
  <si>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</si>
  <si>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</si>
  <si>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</si>
  <si>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</si>
  <si>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</si>
  <si>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</si>
  <si>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</si>
  <si>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</si>
  <si>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</si>
  <si>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</si>
  <si>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</si>
  <si>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</si>
  <si>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</si>
  <si>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</si>
  <si>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</si>
  <si>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</si>
  <si>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</si>
  <si>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</si>
  <si>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</si>
  <si>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</si>
  <si>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</si>
  <si>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</si>
  <si>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</si>
  <si>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</si>
  <si>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</si>
  <si>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</si>
  <si>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</si>
  <si>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</si>
  <si>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</si>
  <si>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</si>
  <si>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</si>
  <si>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</si>
  <si>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</si>
  <si>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</si>
  <si>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</si>
  <si>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</si>
  <si>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</si>
  <si>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</si>
  <si>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</si>
  <si>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</si>
  <si>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</si>
  <si>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</si>
  <si>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</si>
  <si>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</si>
  <si>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</si>
  <si>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</si>
  <si>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</si>
  <si>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</si>
  <si>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</si>
  <si>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</si>
  <si>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</si>
  <si>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</si>
  <si>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</si>
  <si>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</si>
  <si>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</si>
  <si>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</si>
  <si>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</si>
  <si>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</si>
  <si>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</si>
  <si>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</si>
  <si>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</si>
  <si>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</si>
  <si>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</si>
  <si>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</si>
  <si>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</si>
  <si>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</si>
  <si>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</si>
  <si>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</si>
  <si>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</si>
  <si>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</si>
  <si>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</si>
  <si>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</si>
  <si>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</si>
  <si>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</si>
  <si>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</si>
  <si>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</si>
  <si>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</si>
  <si>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</si>
  <si>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</si>
  <si>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</si>
  <si>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</si>
  <si>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</si>
  <si>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</si>
  <si>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</si>
  <si>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</si>
  <si>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</si>
  <si>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</si>
  <si>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</si>
  <si>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</si>
  <si>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</si>
  <si>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</si>
  <si>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</si>
  <si>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</si>
  <si>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</si>
  <si>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</si>
  <si>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</si>
  <si>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</si>
  <si>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</si>
  <si>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</si>
  <si>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</si>
  <si>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</si>
  <si>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</si>
  <si>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</si>
  <si>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</si>
  <si>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</si>
  <si>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</si>
  <si>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</si>
  <si>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</si>
  <si>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</si>
  <si>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</si>
  <si>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</si>
  <si>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</si>
  <si>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</si>
  <si>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</si>
  <si>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</si>
  <si>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</si>
  <si>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</si>
  <si>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</si>
  <si>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</si>
  <si>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</si>
  <si>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</si>
  <si>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</si>
  <si>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</si>
  <si>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</si>
  <si>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</si>
  <si>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</si>
  <si>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</si>
  <si>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</si>
  <si>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</si>
  <si>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</si>
  <si>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</si>
  <si>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</si>
  <si>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</si>
  <si>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</si>
  <si>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</si>
  <si>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</si>
  <si>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</si>
  <si>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</si>
  <si>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</si>
  <si>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</si>
  <si>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</si>
  <si>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</si>
  <si>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</si>
  <si>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</si>
  <si>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</si>
  <si>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</si>
  <si>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</si>
  <si>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</si>
  <si>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</si>
  <si>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</si>
  <si>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</si>
  <si>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</si>
  <si>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</si>
  <si>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</si>
  <si>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</si>
  <si>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</si>
  <si>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</si>
  <si>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</si>
  <si>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</si>
  <si>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</si>
  <si>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</si>
  <si>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</si>
  <si>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</si>
  <si>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</si>
  <si>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</si>
  <si>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</si>
  <si>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</si>
  <si>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</si>
  <si>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</si>
  <si>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</si>
  <si>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</si>
  <si>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</si>
  <si>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</si>
  <si>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</si>
  <si>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</si>
  <si>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</si>
  <si>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</si>
  <si>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</si>
  <si>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</si>
  <si>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</si>
  <si>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</si>
  <si>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</si>
  <si>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</si>
  <si>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</si>
  <si>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</si>
  <si>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</si>
  <si>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</si>
  <si>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</si>
  <si>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</si>
  <si>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</si>
  <si>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</si>
  <si>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</si>
  <si>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</si>
  <si>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</si>
  <si>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</si>
  <si>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</si>
  <si>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</si>
  <si>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</si>
  <si>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</si>
  <si>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</si>
  <si>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</si>
  <si>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</si>
  <si>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</si>
  <si>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</si>
  <si>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</si>
  <si>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</si>
  <si>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</si>
  <si>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</si>
  <si>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</si>
  <si>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</si>
  <si>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</si>
  <si>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</si>
  <si>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</si>
  <si>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</si>
  <si>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</si>
  <si>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</si>
  <si>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</si>
  <si>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</si>
  <si>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</si>
  <si>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</si>
  <si>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</si>
  <si>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</si>
  <si>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</si>
  <si>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</si>
  <si>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</si>
  <si>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</si>
  <si>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</si>
  <si>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</si>
  <si>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</si>
  <si>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</si>
  <si>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</si>
  <si>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</si>
  <si>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</si>
  <si>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</si>
  <si>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</si>
  <si>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</si>
  <si>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</si>
  <si>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</si>
  <si>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</si>
  <si>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</si>
  <si>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</si>
  <si>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</si>
  <si>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</si>
  <si>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</si>
  <si>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</si>
  <si>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</si>
  <si>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</si>
  <si>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</si>
  <si>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</si>
  <si>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</si>
  <si>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</si>
  <si>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</si>
  <si>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</si>
  <si>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</si>
  <si>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</si>
  <si>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</si>
  <si>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</si>
  <si>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</si>
  <si>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</si>
  <si>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</si>
  <si>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</si>
  <si>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</si>
  <si>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</si>
  <si>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</si>
  <si>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</si>
  <si>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</si>
  <si>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</si>
  <si>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</si>
  <si>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</si>
  <si>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</si>
  <si>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</si>
  <si>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</si>
  <si>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</si>
  <si>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</si>
  <si>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</si>
  <si>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</si>
  <si>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</si>
  <si>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</si>
  <si>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</si>
  <si>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</si>
  <si>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</si>
  <si>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</si>
  <si>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</si>
  <si>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</si>
  <si>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</si>
  <si>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</si>
  <si>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</si>
  <si>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</si>
  <si>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</si>
  <si>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</si>
  <si>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</si>
  <si>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</si>
  <si>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</si>
  <si>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</si>
  <si>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</si>
  <si>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</si>
  <si>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</si>
  <si>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</si>
  <si>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</si>
  <si>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</si>
  <si>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</si>
  <si>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</si>
  <si>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</si>
  <si>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</si>
  <si>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</si>
  <si>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</si>
  <si>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</si>
  <si>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</si>
  <si>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</si>
  <si>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</si>
  <si>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</si>
  <si>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</si>
  <si>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</si>
  <si>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</si>
  <si>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</si>
  <si>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</si>
  <si>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</si>
  <si>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</si>
  <si>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</si>
  <si>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</si>
  <si>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</si>
  <si>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</si>
  <si>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</si>
  <si>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</si>
  <si>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</si>
  <si>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</si>
  <si>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</si>
  <si>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</si>
  <si>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</si>
  <si>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</si>
  <si>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</si>
  <si>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</si>
  <si>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</si>
  <si>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</si>
  <si>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</si>
  <si>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</si>
  <si>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</si>
  <si>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</si>
  <si>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</si>
  <si>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</si>
  <si>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</si>
  <si>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</si>
  <si>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</si>
  <si>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</si>
  <si>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</si>
  <si>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</si>
  <si>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</si>
  <si>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</si>
  <si>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</si>
  <si>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</si>
  <si>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</si>
  <si>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</si>
  <si>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</si>
  <si>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</si>
  <si>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</si>
  <si>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</si>
  <si>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</si>
  <si>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</si>
  <si>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</si>
  <si>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</si>
  <si>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</si>
  <si>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</si>
  <si>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</si>
  <si>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</si>
  <si>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</si>
  <si>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</si>
  <si>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</si>
  <si>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</si>
  <si>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</si>
  <si>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</si>
  <si>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</si>
  <si>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</si>
  <si>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</si>
  <si>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</si>
  <si>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</si>
  <si>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</si>
  <si>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</si>
  <si>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</si>
  <si>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</si>
  <si>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</si>
  <si>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</si>
  <si>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</si>
  <si>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</si>
  <si>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</si>
  <si>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</si>
  <si>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</si>
  <si>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</si>
  <si>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</si>
  <si>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</si>
  <si>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</si>
  <si>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</si>
  <si>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</si>
  <si>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</si>
  <si>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</si>
  <si>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</si>
  <si>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</si>
  <si>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</si>
  <si>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</si>
  <si>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</si>
  <si>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</si>
  <si>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</si>
  <si>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</si>
  <si>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</si>
  <si>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</si>
  <si>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</si>
  <si>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</si>
  <si>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</si>
  <si>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</si>
  <si>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</si>
  <si>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</si>
  <si>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</si>
  <si>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</si>
  <si>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</si>
  <si>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</si>
  <si>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</si>
  <si>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</si>
  <si>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</si>
  <si>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</si>
  <si>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</si>
  <si>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</si>
  <si>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</si>
  <si>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</si>
  <si>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</si>
  <si>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</si>
  <si>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</si>
  <si>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</si>
  <si>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</si>
  <si>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</si>
  <si>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</si>
  <si>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</si>
  <si>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</si>
  <si>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</si>
  <si>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</si>
  <si>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</si>
  <si>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</si>
  <si>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</si>
  <si>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</si>
  <si>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</si>
  <si>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</si>
  <si>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</si>
  <si>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</si>
  <si>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</si>
  <si>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</si>
  <si>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</si>
  <si>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</si>
  <si>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</si>
  <si>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</si>
  <si>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</si>
  <si>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</si>
  <si>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</si>
  <si>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</si>
  <si>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</si>
  <si>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</si>
  <si>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</si>
  <si>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</si>
  <si>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</si>
  <si>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</si>
  <si>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</si>
  <si>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</si>
  <si>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</si>
  <si>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</si>
  <si>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</si>
  <si>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</si>
  <si>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</si>
  <si>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</si>
  <si>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</si>
  <si>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</si>
  <si>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</si>
  <si>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</si>
  <si>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</si>
  <si>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</si>
  <si>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</si>
  <si>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</si>
  <si>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</si>
  <si>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</si>
  <si>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</si>
  <si>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</si>
  <si>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</si>
  <si>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</si>
  <si>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</si>
  <si>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</si>
  <si>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</si>
  <si>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</si>
  <si>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</si>
  <si>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</si>
  <si>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</si>
  <si>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</si>
  <si>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</si>
  <si>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</si>
  <si>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</si>
  <si>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</si>
  <si>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</si>
  <si>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</si>
  <si>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</si>
  <si>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</si>
  <si>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</si>
  <si>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</si>
  <si>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</si>
  <si>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</si>
  <si>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</si>
  <si>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</si>
  <si>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</si>
  <si>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</si>
  <si>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</si>
  <si>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</si>
  <si>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</si>
  <si>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</si>
  <si>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</si>
  <si>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</si>
  <si>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</si>
  <si>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</si>
  <si>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</si>
  <si>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</si>
  <si>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</si>
  <si>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</si>
  <si>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</si>
  <si>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</si>
  <si>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</si>
  <si>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</si>
  <si>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</si>
  <si>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</si>
  <si>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</si>
  <si>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</si>
  <si>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</si>
  <si>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</si>
  <si>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</si>
  <si>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</si>
  <si>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</si>
  <si>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</si>
  <si>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</si>
  <si>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</si>
  <si>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</si>
  <si>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</si>
  <si>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</si>
  <si>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</si>
  <si>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</si>
  <si>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</si>
  <si>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</si>
  <si>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</si>
  <si>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</si>
  <si>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</si>
  <si>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</si>
  <si>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</si>
  <si>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</si>
  <si>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</si>
  <si>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</si>
  <si>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</si>
  <si>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</si>
  <si>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</si>
  <si>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</si>
  <si>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</si>
  <si>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</si>
  <si>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</si>
  <si>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</si>
  <si>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</si>
  <si>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</si>
  <si>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</si>
  <si>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</si>
  <si>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</si>
  <si>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</si>
  <si>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</si>
  <si>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</si>
  <si>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</si>
  <si>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</si>
  <si>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</si>
  <si>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</si>
  <si>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</si>
  <si>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</si>
  <si>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</si>
  <si>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</si>
  <si>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</si>
  <si>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</si>
  <si>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</si>
  <si>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</si>
  <si>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</si>
  <si>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</si>
  <si>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</si>
  <si>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</si>
  <si>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</si>
  <si>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</si>
  <si>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</si>
  <si>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</si>
  <si>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</si>
  <si>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</si>
  <si>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</si>
  <si>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</si>
  <si>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</si>
  <si>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</si>
  <si>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</si>
  <si>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</si>
  <si>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</si>
  <si>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</si>
  <si>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</si>
  <si>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</si>
  <si>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</si>
  <si>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</si>
  <si>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</si>
  <si>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</si>
  <si>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</si>
  <si>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</si>
  <si>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</si>
  <si>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</si>
  <si>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</si>
  <si>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</si>
  <si>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</si>
  <si>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</si>
  <si>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</si>
  <si>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</si>
  <si>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</si>
  <si>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</si>
  <si>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</si>
  <si>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</si>
  <si>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</si>
  <si>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</si>
  <si>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</si>
  <si>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</si>
  <si>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</si>
  <si>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</si>
  <si>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</si>
  <si>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</si>
  <si>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</si>
  <si>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</si>
  <si>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</si>
  <si>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</si>
  <si>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</si>
  <si>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</si>
  <si>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</si>
  <si>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</si>
  <si>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</si>
  <si>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</si>
  <si>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</si>
  <si>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</si>
  <si>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</si>
  <si>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</si>
  <si>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</si>
  <si>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</si>
  <si>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</si>
  <si>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</si>
  <si>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</si>
  <si>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</si>
  <si>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</si>
  <si>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</si>
  <si>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</si>
  <si>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</si>
  <si>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</si>
  <si>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</si>
  <si>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</si>
  <si>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</si>
  <si>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</si>
  <si>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</si>
  <si>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</si>
  <si>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</si>
  <si>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</si>
  <si>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</si>
  <si>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</si>
  <si>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</si>
  <si>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</si>
  <si>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</si>
  <si>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</si>
  <si>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</si>
  <si>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</si>
  <si>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</si>
  <si>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</si>
  <si>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</si>
  <si>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</si>
  <si>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</si>
  <si>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</si>
  <si>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</si>
  <si>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</si>
  <si>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</si>
  <si>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</si>
  <si>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</si>
  <si>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</si>
  <si>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</si>
  <si>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</si>
  <si>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</si>
  <si>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</si>
  <si>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</si>
  <si>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</si>
  <si>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</si>
  <si>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</si>
  <si>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</si>
  <si>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</si>
  <si>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</si>
  <si>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</si>
  <si>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</si>
  <si>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</si>
  <si>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</si>
  <si>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</si>
  <si>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</si>
  <si>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</si>
  <si>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</si>
  <si>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</si>
  <si>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</si>
  <si>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</si>
  <si>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</si>
  <si>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</si>
  <si>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</si>
  <si>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</si>
  <si>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</si>
  <si>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</si>
  <si>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</si>
  <si>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</si>
  <si>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</si>
  <si>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</si>
  <si>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</si>
  <si>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</si>
  <si>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</si>
  <si>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</si>
  <si>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</si>
  <si>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</si>
  <si>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</si>
  <si>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</si>
  <si>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</si>
  <si>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</si>
  <si>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</si>
  <si>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</si>
  <si>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</si>
  <si>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</si>
  <si>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</si>
  <si>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</si>
  <si>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</si>
  <si>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</si>
  <si>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</si>
  <si>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</si>
  <si>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</si>
  <si>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</si>
  <si>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</si>
  <si>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</si>
  <si>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</si>
  <si>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</si>
  <si>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</si>
  <si>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</si>
  <si>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</si>
  <si>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</si>
  <si>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</si>
  <si>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</si>
  <si>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</si>
  <si>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</si>
  <si>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</si>
  <si>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</si>
  <si>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</si>
  <si>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</si>
  <si>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</si>
  <si>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</si>
  <si>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</si>
  <si>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</si>
  <si>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</si>
  <si>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</si>
  <si>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</si>
  <si>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</si>
  <si>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</si>
  <si>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</si>
  <si>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</si>
  <si>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</si>
  <si>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</si>
  <si>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</si>
  <si>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</si>
  <si>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</si>
  <si>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</si>
  <si>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</si>
  <si>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</si>
  <si>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</si>
  <si>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</si>
  <si>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</si>
  <si>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</si>
  <si>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</si>
  <si>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</si>
  <si>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</si>
  <si>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</si>
  <si>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</si>
  <si>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</si>
  <si>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</si>
  <si>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</si>
  <si>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</si>
  <si>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</si>
  <si>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</si>
  <si>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</si>
  <si>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</si>
  <si>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</si>
  <si>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</si>
  <si>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</si>
  <si>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</si>
  <si>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</si>
  <si>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</si>
  <si>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</si>
  <si>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</si>
  <si>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</si>
  <si>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</si>
  <si>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</si>
  <si>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</si>
  <si>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</si>
  <si>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</si>
  <si>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</si>
  <si>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</si>
  <si>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</si>
  <si>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</si>
  <si>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</si>
  <si>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</si>
  <si>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</si>
  <si>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</si>
  <si>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</si>
  <si>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</si>
  <si>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</si>
  <si>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</si>
  <si>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</si>
  <si>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</si>
  <si>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</si>
  <si>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</si>
  <si>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</si>
  <si>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</si>
  <si>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</si>
  <si>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</si>
  <si>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</si>
  <si>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</si>
  <si>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</si>
  <si>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</si>
  <si>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</si>
  <si>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</si>
  <si>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</si>
  <si>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</si>
  <si>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</si>
  <si>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</si>
  <si>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</si>
  <si>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</si>
  <si>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</si>
  <si>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</si>
  <si>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</si>
  <si>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</si>
  <si>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</si>
  <si>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</si>
  <si>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</si>
  <si>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</si>
  <si>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</si>
  <si>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</si>
  <si>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</si>
  <si>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</si>
  <si>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</si>
  <si>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</si>
  <si>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</si>
  <si>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</si>
  <si>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</si>
  <si>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</si>
  <si>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</si>
  <si>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</si>
  <si>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</si>
  <si>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</si>
  <si>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</si>
  <si>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</si>
  <si>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</si>
  <si>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</si>
  <si>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</si>
  <si>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</si>
  <si>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</si>
  <si>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</si>
  <si>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</si>
  <si>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</si>
  <si>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</si>
  <si>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</si>
  <si>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</si>
  <si>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</si>
  <si>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</si>
  <si>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</si>
  <si>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</si>
  <si>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</si>
  <si>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</si>
  <si>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</si>
  <si>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</si>
  <si>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</si>
  <si>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</si>
  <si>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</si>
  <si>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</si>
  <si>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</si>
  <si>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</si>
  <si>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</si>
  <si>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</si>
  <si>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</si>
  <si>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</si>
  <si>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</si>
  <si>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</si>
  <si>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</si>
  <si>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</si>
  <si>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</si>
  <si>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</si>
  <si>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</si>
  <si>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</si>
  <si>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</si>
  <si>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</si>
  <si>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</si>
  <si>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</si>
  <si>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</si>
  <si>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</si>
  <si>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</si>
  <si>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</si>
  <si>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</si>
  <si>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</si>
  <si>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</si>
  <si>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</si>
  <si>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</si>
  <si>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</si>
  <si>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</si>
  <si>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</si>
  <si>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</si>
  <si>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</si>
  <si>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</si>
  <si>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</si>
  <si>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</si>
  <si>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</si>
  <si>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</si>
  <si>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</si>
  <si>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</si>
  <si>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</si>
  <si>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</si>
  <si>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</si>
  <si>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</si>
  <si>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</si>
  <si>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</si>
  <si>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</si>
  <si>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</si>
  <si>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</si>
  <si>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</si>
  <si>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</si>
  <si>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</si>
  <si>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</si>
  <si>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</si>
  <si>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</si>
  <si>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</si>
  <si>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</si>
  <si>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</si>
  <si>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</si>
  <si>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</si>
  <si>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</si>
  <si>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</si>
  <si>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</si>
  <si>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</si>
  <si>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</si>
  <si>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</si>
  <si>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</si>
  <si>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</si>
  <si>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</si>
  <si>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</si>
  <si>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</si>
  <si>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</si>
  <si>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</si>
  <si>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</si>
  <si>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</si>
  <si>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</si>
  <si>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</si>
  <si>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</si>
  <si>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</si>
  <si>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</si>
  <si>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</si>
  <si>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</si>
  <si>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</si>
  <si>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</si>
  <si>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</si>
  <si>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</si>
  <si>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</si>
  <si>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</si>
  <si>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</si>
  <si>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</si>
  <si>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</si>
  <si>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</si>
  <si>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</si>
  <si>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</si>
  <si>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</si>
  <si>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</si>
  <si>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</si>
  <si>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</si>
  <si>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</si>
  <si>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</si>
  <si>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</si>
  <si>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</si>
  <si>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</si>
  <si>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</si>
  <si>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</si>
  <si>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</si>
  <si>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</si>
  <si>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</si>
  <si>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</si>
  <si>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</si>
  <si>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</si>
  <si>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</si>
  <si>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</si>
  <si>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</si>
  <si>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</si>
  <si>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</si>
  <si>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</si>
  <si>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</si>
  <si>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</si>
  <si>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</si>
  <si>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</si>
  <si>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</si>
  <si>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</si>
  <si>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</si>
  <si>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</si>
  <si>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</si>
  <si>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</si>
  <si>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</si>
  <si>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</si>
  <si>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</si>
  <si>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</si>
  <si>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</si>
  <si>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</si>
  <si>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</si>
  <si>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</si>
  <si>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</si>
  <si>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</si>
  <si>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</si>
  <si>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</si>
  <si>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</si>
  <si>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</si>
  <si>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</si>
  <si>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</si>
  <si>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</si>
  <si>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</si>
  <si>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</si>
  <si>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</si>
  <si>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</si>
  <si>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</si>
  <si>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</si>
  <si>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</si>
  <si>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</si>
  <si>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</si>
  <si>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</si>
  <si>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</si>
  <si>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</si>
  <si>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</si>
  <si>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</si>
  <si>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</si>
  <si>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</si>
  <si>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</si>
  <si>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</si>
  <si>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</si>
  <si>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</si>
  <si>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</si>
  <si>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</si>
  <si>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</si>
  <si>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</si>
  <si>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</si>
  <si>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</si>
  <si>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</si>
  <si>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</si>
  <si>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</si>
  <si>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</si>
  <si>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</si>
  <si>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</si>
  <si>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</si>
  <si>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</si>
  <si>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</si>
  <si>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</si>
  <si>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</si>
  <si>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</si>
  <si>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</si>
  <si>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</si>
  <si>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</si>
  <si>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</si>
  <si>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</si>
  <si>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</si>
  <si>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</si>
  <si>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</si>
  <si>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</si>
  <si>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</si>
  <si>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</si>
  <si>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</si>
  <si>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</si>
  <si>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</si>
  <si>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</si>
  <si>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</si>
  <si>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</si>
  <si>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</si>
  <si>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</si>
  <si>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</si>
  <si>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</si>
  <si>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</si>
  <si>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</si>
  <si>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</si>
  <si>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</si>
  <si>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</si>
  <si>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</si>
  <si>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</si>
  <si>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</si>
  <si>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</si>
  <si>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</si>
  <si>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</si>
  <si>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</si>
  <si>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</si>
  <si>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</si>
  <si>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</si>
  <si>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</si>
  <si>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</si>
  <si>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</si>
  <si>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</si>
  <si>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</si>
  <si>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</si>
  <si>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</si>
  <si>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</si>
  <si>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</si>
  <si>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</si>
  <si>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</si>
  <si>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</si>
  <si>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</si>
  <si>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</si>
  <si>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</si>
  <si>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</si>
  <si>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</si>
  <si>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</si>
  <si>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</si>
  <si>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</si>
  <si>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</si>
  <si>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</si>
  <si>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</si>
  <si>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</si>
  <si>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</si>
  <si>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</si>
  <si>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</si>
  <si>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</si>
  <si>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</si>
  <si>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</si>
  <si>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</si>
  <si>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</si>
  <si>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</si>
  <si>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</si>
  <si>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</si>
  <si>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</si>
  <si>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</si>
  <si>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</si>
  <si>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</si>
  <si>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</si>
  <si>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</si>
  <si>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</si>
  <si>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</si>
  <si>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</si>
  <si>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</si>
  <si>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</si>
  <si>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</si>
  <si>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</si>
  <si>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</si>
  <si>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</si>
  <si>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</si>
  <si>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</si>
  <si>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</si>
  <si>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</si>
  <si>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</si>
  <si>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</si>
  <si>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</si>
  <si>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</si>
  <si>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</si>
  <si>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</si>
  <si>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</si>
  <si>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</si>
  <si>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</si>
  <si>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</si>
  <si>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</si>
  <si>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</si>
  <si>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</si>
  <si>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</si>
  <si>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</si>
  <si>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</si>
  <si>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</si>
  <si>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</si>
  <si>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</si>
  <si>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</si>
  <si>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</si>
  <si>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</si>
  <si>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</si>
  <si>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</si>
  <si>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</si>
  <si>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</si>
  <si>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</si>
  <si>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</si>
  <si>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</si>
  <si>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</si>
  <si>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</si>
  <si>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</si>
  <si>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</si>
  <si>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</si>
  <si>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</si>
  <si>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</si>
  <si>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</si>
  <si>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</si>
  <si>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</si>
  <si>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</si>
  <si>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</si>
  <si>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</si>
  <si>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</si>
  <si>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</si>
  <si>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</si>
  <si>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</si>
  <si>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</si>
  <si>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</si>
  <si>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</si>
  <si>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</si>
  <si>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</si>
  <si>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</si>
  <si>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</si>
  <si>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</si>
  <si>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</si>
  <si>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</si>
  <si>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</si>
  <si>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</si>
  <si>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</si>
  <si>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</si>
  <si>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</si>
  <si>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</si>
  <si>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</si>
  <si>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</si>
  <si>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</si>
  <si>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</si>
  <si>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</si>
  <si>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</si>
  <si>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</si>
  <si>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</si>
  <si>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</si>
  <si>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</si>
  <si>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</si>
  <si>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</si>
  <si>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</si>
  <si>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</si>
  <si>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</si>
  <si>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</si>
  <si>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</si>
  <si>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</si>
  <si>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</si>
  <si>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</si>
  <si>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</si>
  <si>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</si>
  <si>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</si>
  <si>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</si>
  <si>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</si>
  <si>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</si>
  <si>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</si>
  <si>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</si>
  <si>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</si>
  <si>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</si>
  <si>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</si>
  <si>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</si>
  <si>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</si>
  <si>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</si>
  <si>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</si>
  <si>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</si>
  <si>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</si>
  <si>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</si>
  <si>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</si>
  <si>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</si>
  <si>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</si>
  <si>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</si>
  <si>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</si>
  <si>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</si>
  <si>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</si>
  <si>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</si>
  <si>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</si>
  <si>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</si>
  <si>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</si>
  <si>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</si>
  <si>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</si>
  <si>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</si>
  <si>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</si>
  <si>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</si>
  <si>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</si>
  <si>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</si>
  <si>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</si>
  <si>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</si>
  <si>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</si>
  <si>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</si>
  <si>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</si>
  <si>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</si>
  <si>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</si>
  <si>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</si>
  <si>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</si>
  <si>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</si>
  <si>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</si>
  <si>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</si>
  <si>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</si>
  <si>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</si>
  <si>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</si>
  <si>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</si>
  <si>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</si>
  <si>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</si>
  <si>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</si>
  <si>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</si>
  <si>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</si>
  <si>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</si>
  <si>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</si>
  <si>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</si>
  <si>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</si>
  <si>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</si>
  <si>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</si>
  <si>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</si>
  <si>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</si>
  <si>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</si>
  <si>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</si>
  <si>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</si>
  <si>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</si>
  <si>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</si>
  <si>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</si>
  <si>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</si>
  <si>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</si>
  <si>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</si>
  <si>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</si>
  <si>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</si>
  <si>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</si>
  <si>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</si>
  <si>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</si>
  <si>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</si>
  <si>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</si>
  <si>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</si>
  <si>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</si>
  <si>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</si>
  <si>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</si>
  <si>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</si>
  <si>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</si>
  <si>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</si>
  <si>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</si>
  <si>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</si>
  <si>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</si>
  <si>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</si>
  <si>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</si>
  <si>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</si>
  <si>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</si>
  <si>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</si>
  <si>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</si>
  <si>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</si>
  <si>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</si>
  <si>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</si>
  <si>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</si>
  <si>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</si>
  <si>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</si>
  <si>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</si>
  <si>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</si>
  <si>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</si>
  <si>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</si>
  <si>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</si>
  <si>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</si>
  <si>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</si>
  <si>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</si>
  <si>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</si>
  <si>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</si>
  <si>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</si>
  <si>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</si>
  <si>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</si>
  <si>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</si>
  <si>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</si>
  <si>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</si>
  <si>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</si>
  <si>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</si>
  <si>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</si>
  <si>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</si>
  <si>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</si>
  <si>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</si>
  <si>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</si>
  <si>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</si>
  <si>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</si>
  <si>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</si>
  <si>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</si>
  <si>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</si>
  <si>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</si>
  <si>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</si>
  <si>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</si>
  <si>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</si>
  <si>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</si>
  <si>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</si>
  <si>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</si>
  <si>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</si>
  <si>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</si>
  <si>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</si>
  <si>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</si>
  <si>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</si>
  <si>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</si>
  <si>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</si>
  <si>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</si>
  <si>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</si>
  <si>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</si>
  <si>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</si>
  <si>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</si>
  <si>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</si>
  <si>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</si>
  <si>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</si>
  <si>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</si>
  <si>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</si>
  <si>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</si>
  <si>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</si>
  <si>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</si>
  <si>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</si>
  <si>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</si>
  <si>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</si>
  <si>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</si>
  <si>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</si>
  <si>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</si>
  <si>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</si>
  <si>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</si>
  <si>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</si>
  <si>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</si>
  <si>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</si>
  <si>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</si>
  <si>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</si>
  <si>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</si>
  <si>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</si>
  <si>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</si>
  <si>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</si>
  <si>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</si>
  <si>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</si>
  <si>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</si>
  <si>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</si>
  <si>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</si>
  <si>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</si>
  <si>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</si>
  <si>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</si>
  <si>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</si>
  <si>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</si>
  <si>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</si>
  <si>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</si>
  <si>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</si>
  <si>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</si>
  <si>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</si>
  <si>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</si>
  <si>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</si>
  <si>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</si>
  <si>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</si>
  <si>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</si>
  <si>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</si>
  <si>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</si>
  <si>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</si>
  <si>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</si>
  <si>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</si>
  <si>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</si>
  <si>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</si>
  <si>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</si>
  <si>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</si>
  <si>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</si>
  <si>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</si>
  <si>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</si>
  <si>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</si>
  <si>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</si>
  <si>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</si>
  <si>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</si>
  <si>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</si>
  <si>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</si>
  <si>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</si>
  <si>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</si>
  <si>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</si>
  <si>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</si>
  <si>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</si>
  <si>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</si>
  <si>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</si>
  <si>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</si>
  <si>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</si>
  <si>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</si>
  <si>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</si>
  <si>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</si>
  <si>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</si>
  <si>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</si>
  <si>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</si>
  <si>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</si>
  <si>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</si>
  <si>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</si>
  <si>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</si>
  <si>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</si>
  <si>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</si>
  <si>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</si>
  <si>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</si>
  <si>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</si>
  <si>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</si>
  <si>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</si>
  <si>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</si>
  <si>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</si>
  <si>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</si>
  <si>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</si>
  <si>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</si>
  <si>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</si>
  <si>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</si>
  <si>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</si>
  <si>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</si>
  <si>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</si>
  <si>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</si>
  <si>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</si>
  <si>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</si>
  <si>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</si>
  <si>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</si>
  <si>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</si>
  <si>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</si>
  <si>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</si>
  <si>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</si>
  <si>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</si>
  <si>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</si>
  <si>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</si>
  <si>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</si>
  <si>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</si>
  <si>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</si>
  <si>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</si>
  <si>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</si>
  <si>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</si>
  <si>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</si>
  <si>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</si>
  <si>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</si>
  <si>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</si>
  <si>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</si>
  <si>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</si>
  <si>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</si>
  <si>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</si>
  <si>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</si>
  <si>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</si>
  <si>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</si>
  <si>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</si>
  <si>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</si>
  <si>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</si>
  <si>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</si>
  <si>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</si>
  <si>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</si>
  <si>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</si>
  <si>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</si>
  <si>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</si>
  <si>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</si>
  <si>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</si>
  <si>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</si>
  <si>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</si>
  <si>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</si>
  <si>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</si>
  <si>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</si>
  <si>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</si>
  <si>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</si>
  <si>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</si>
  <si>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</si>
  <si>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</si>
  <si>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</si>
  <si>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</si>
  <si>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</si>
  <si>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</si>
  <si>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</si>
  <si>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</si>
  <si>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</si>
  <si>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</si>
  <si>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</si>
  <si>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</si>
  <si>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</si>
  <si>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</si>
  <si>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</si>
  <si>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</si>
  <si>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</si>
  <si>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</si>
  <si>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</si>
  <si>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</si>
  <si>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</si>
  <si>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</si>
  <si>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</si>
  <si>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</si>
  <si>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</si>
  <si>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</si>
  <si>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</si>
  <si>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</si>
  <si>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</si>
  <si>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</si>
  <si>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</si>
  <si>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</si>
  <si>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</si>
  <si>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</si>
  <si>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</si>
  <si>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</si>
  <si>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</si>
  <si>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</si>
  <si>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</si>
  <si>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</si>
  <si>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</si>
  <si>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</si>
  <si>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</si>
  <si>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</si>
  <si>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</si>
  <si>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</si>
  <si>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</si>
  <si>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</si>
  <si>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</si>
  <si>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</si>
  <si>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</si>
  <si>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</si>
  <si>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</si>
  <si>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</si>
  <si>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</si>
  <si>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</si>
  <si>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</si>
  <si>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</si>
  <si>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</si>
  <si>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</si>
  <si>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</si>
  <si>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</si>
  <si>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</si>
  <si>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</si>
  <si>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</si>
  <si>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</si>
  <si>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</si>
  <si>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</si>
  <si>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</si>
  <si>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</si>
  <si>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</si>
  <si>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</si>
  <si>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</si>
  <si>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</si>
  <si>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</si>
  <si>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</si>
  <si>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</si>
  <si>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</si>
  <si>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</si>
  <si>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</si>
  <si>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</si>
  <si>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</si>
  <si>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</si>
  <si>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</si>
  <si>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</si>
  <si>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</si>
  <si>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</si>
  <si>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</si>
  <si>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</si>
  <si>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</si>
  <si>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</si>
  <si>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</si>
  <si>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</si>
  <si>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</si>
  <si>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</si>
  <si>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</si>
  <si>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</si>
  <si>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</si>
  <si>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</si>
  <si>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</si>
  <si>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</si>
  <si>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</si>
  <si>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</si>
  <si>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</si>
  <si>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</si>
  <si>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</si>
  <si>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</si>
  <si>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</si>
  <si>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</si>
  <si>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</si>
  <si>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</si>
  <si>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</si>
  <si>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</si>
  <si>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</si>
  <si>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</si>
  <si>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</si>
  <si>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</si>
  <si>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</si>
  <si>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</si>
  <si>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</si>
  <si>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</si>
  <si>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</si>
  <si>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</si>
  <si>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</si>
  <si>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</si>
  <si>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</si>
  <si>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</si>
  <si>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</si>
  <si>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</si>
  <si>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</si>
  <si>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</si>
  <si>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</si>
  <si>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</si>
  <si>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</si>
  <si>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</si>
  <si>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</si>
  <si>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</si>
  <si>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</si>
  <si>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</si>
  <si>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</si>
  <si>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</si>
  <si>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</si>
  <si>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</si>
  <si>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</si>
  <si>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</si>
  <si>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</si>
  <si>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</si>
  <si>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</si>
  <si>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</si>
  <si>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</si>
  <si>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</si>
  <si>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</si>
  <si>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</si>
  <si>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</si>
  <si>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</si>
  <si>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</si>
  <si>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</si>
  <si>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</si>
  <si>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</si>
  <si>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</si>
  <si>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</si>
  <si>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</si>
  <si>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</si>
  <si>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</si>
  <si>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</si>
  <si>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</si>
  <si>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</si>
  <si>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</si>
  <si>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</si>
  <si>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</si>
  <si>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</si>
  <si>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</si>
  <si>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</si>
  <si>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</si>
  <si>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</si>
  <si>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</si>
  <si>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</si>
  <si>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</si>
  <si>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</si>
  <si>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</si>
  <si>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</si>
  <si>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</si>
  <si>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</si>
  <si>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</si>
  <si>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</si>
  <si>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</si>
  <si>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</si>
  <si>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</si>
  <si>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</si>
  <si>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</si>
  <si>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</si>
  <si>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</si>
  <si>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</si>
  <si>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</si>
  <si>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</si>
  <si>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</si>
  <si>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</si>
  <si>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</si>
  <si>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</si>
  <si>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</si>
  <si>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</si>
  <si>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</si>
  <si>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</si>
  <si>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</si>
  <si>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</si>
  <si>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</si>
  <si>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</si>
  <si>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</si>
  <si>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</si>
  <si>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</si>
  <si>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</si>
  <si>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</si>
  <si>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</si>
  <si>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</si>
  <si>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</si>
  <si>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</si>
  <si>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</si>
  <si>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</si>
  <si>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</si>
  <si>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</si>
  <si>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</si>
  <si>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</si>
  <si>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</si>
  <si>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</si>
  <si>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</si>
  <si>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</si>
  <si>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</si>
  <si>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</si>
  <si>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</si>
  <si>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</si>
  <si>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</si>
  <si>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</si>
  <si>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</si>
  <si>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</si>
  <si>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</si>
  <si>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</si>
  <si>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</si>
  <si>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</si>
  <si>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</si>
  <si>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</si>
  <si>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</si>
  <si>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</si>
  <si>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</si>
  <si>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</si>
  <si>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</si>
  <si>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</si>
  <si>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</si>
  <si>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</si>
  <si>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</si>
  <si>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</si>
  <si>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</si>
  <si>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</si>
  <si>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</si>
  <si>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</si>
  <si>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</si>
  <si>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</si>
  <si>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</si>
  <si>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</si>
  <si>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</si>
  <si>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</si>
  <si>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</si>
  <si>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</si>
  <si>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</si>
  <si>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</si>
  <si>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</si>
  <si>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</si>
  <si>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</si>
  <si>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</si>
  <si>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</si>
  <si>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</si>
  <si>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</si>
  <si>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</si>
  <si>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</si>
  <si>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</si>
  <si>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</si>
  <si>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</si>
  <si>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</si>
  <si>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</si>
  <si>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</si>
  <si>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</si>
  <si>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</si>
  <si>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</si>
  <si>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</si>
  <si>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</si>
  <si>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</si>
  <si>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</si>
  <si>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</si>
  <si>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</si>
  <si>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</si>
  <si>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</si>
  <si>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</si>
  <si>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</si>
  <si>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</si>
  <si>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</si>
  <si>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</si>
  <si>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</si>
  <si>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</si>
  <si>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</si>
  <si>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</si>
  <si>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</si>
  <si>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</si>
  <si>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</si>
  <si>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</si>
  <si>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</si>
  <si>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</si>
  <si>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</si>
  <si>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</si>
  <si>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</si>
  <si>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</si>
  <si>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</si>
  <si>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</si>
  <si>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</si>
  <si>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</si>
  <si>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</si>
  <si>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</si>
  <si>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</si>
  <si>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</si>
  <si>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</si>
  <si>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</si>
  <si>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</si>
  <si>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</si>
  <si>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</si>
  <si>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</si>
  <si>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</si>
  <si>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</si>
  <si>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</si>
  <si>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</si>
  <si>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</si>
  <si>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</si>
  <si>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</si>
  <si>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</si>
  <si>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</si>
  <si>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</si>
  <si>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</si>
  <si>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</si>
  <si>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</si>
  <si>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</si>
  <si>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</si>
  <si>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</si>
  <si>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</si>
  <si>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</si>
  <si>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</si>
  <si>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</si>
  <si>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</si>
  <si>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</si>
  <si>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</si>
  <si>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</si>
  <si>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</si>
  <si>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</si>
  <si>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</si>
  <si>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</si>
  <si>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</si>
  <si>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</si>
  <si>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</si>
  <si>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</si>
  <si>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</si>
  <si>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</si>
  <si>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</si>
  <si>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</si>
  <si>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</si>
  <si>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</si>
  <si>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</si>
  <si>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</si>
  <si>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</si>
  <si>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</si>
  <si>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</si>
  <si>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</si>
  <si>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</si>
  <si>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</si>
  <si>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</si>
  <si>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</si>
  <si>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</si>
  <si>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</si>
  <si>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</si>
  <si>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</si>
  <si>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</si>
  <si>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</si>
  <si>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</si>
  <si>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</si>
  <si>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</si>
  <si>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</si>
  <si>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</si>
  <si>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</si>
  <si>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</si>
  <si>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</si>
  <si>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</si>
  <si>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</si>
  <si>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</si>
  <si>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</si>
  <si>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</si>
  <si>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</si>
  <si>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</si>
  <si>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</si>
  <si>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</si>
  <si>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</si>
  <si>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</si>
  <si>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</si>
  <si>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</si>
  <si>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</si>
  <si>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</si>
  <si>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</si>
  <si>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</si>
  <si>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</si>
  <si>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</si>
  <si>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</si>
  <si>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</si>
  <si>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</si>
  <si>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</si>
  <si>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</si>
  <si>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</si>
  <si>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</si>
  <si>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</si>
  <si>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</si>
  <si>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</si>
  <si>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</si>
  <si>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</si>
  <si>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</si>
  <si>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</si>
  <si>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</si>
  <si>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</si>
  <si>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</si>
  <si>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</si>
  <si>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</si>
  <si>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</si>
  <si>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</si>
  <si>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</si>
  <si>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</si>
  <si>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</si>
  <si>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</si>
  <si>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</si>
  <si>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</si>
  <si>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</si>
  <si>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</si>
  <si>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</si>
  <si>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</si>
  <si>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</si>
  <si>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</si>
  <si>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</si>
  <si>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</si>
  <si>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</si>
  <si>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</si>
  <si>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</si>
  <si>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</si>
  <si>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</si>
  <si>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</si>
  <si>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</si>
  <si>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</si>
  <si>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</si>
  <si>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</si>
  <si>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</si>
  <si>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</si>
  <si>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</si>
  <si>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</si>
  <si>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</si>
  <si>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</si>
  <si>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</si>
  <si>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</si>
  <si>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</si>
  <si>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</si>
  <si>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</si>
  <si>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</si>
  <si>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</si>
  <si>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</si>
  <si>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</si>
  <si>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</si>
  <si>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</si>
  <si>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</si>
  <si>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</si>
  <si>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</si>
  <si>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</si>
  <si>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</si>
  <si>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</si>
  <si>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</si>
  <si>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</si>
  <si>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</si>
  <si>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</si>
  <si>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</si>
  <si>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</si>
  <si>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</si>
  <si>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</si>
  <si>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</si>
  <si>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</si>
  <si>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</si>
  <si>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</si>
  <si>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</si>
  <si>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</si>
  <si>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</si>
  <si>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</si>
  <si>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</si>
  <si>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</si>
  <si>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</si>
  <si>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</si>
  <si>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</si>
  <si>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</si>
  <si>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</si>
  <si>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</si>
  <si>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</si>
  <si>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</si>
  <si>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</si>
  <si>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</si>
  <si>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</si>
  <si>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</si>
  <si>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</si>
  <si>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</si>
  <si>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</si>
  <si>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</si>
  <si>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</si>
  <si>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</si>
  <si>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</si>
  <si>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</si>
  <si>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</si>
  <si>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</si>
  <si>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</si>
  <si>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</si>
  <si>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</si>
  <si>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</si>
  <si>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</si>
  <si>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</si>
  <si>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</si>
  <si>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</si>
  <si>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</si>
  <si>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</si>
  <si>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</si>
  <si>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</si>
  <si>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</si>
  <si>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</si>
  <si>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</si>
  <si>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</si>
  <si>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</si>
  <si>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</si>
  <si>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</si>
  <si>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</si>
  <si>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</si>
  <si>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</si>
  <si>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</si>
  <si>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</si>
  <si>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</si>
  <si>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</si>
  <si>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</si>
  <si>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</si>
  <si>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</si>
  <si>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</si>
  <si>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</si>
  <si>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</si>
  <si>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</si>
  <si>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</si>
  <si>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</si>
  <si>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</si>
  <si>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</si>
  <si>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</si>
  <si>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</si>
  <si>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</si>
  <si>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</si>
  <si>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</si>
  <si>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</si>
  <si>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</si>
  <si>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</si>
  <si>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</si>
  <si>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</si>
  <si>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</si>
  <si>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</si>
  <si>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</si>
  <si>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</si>
  <si>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</si>
  <si>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</si>
  <si>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</si>
  <si>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</si>
  <si>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</si>
  <si>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</si>
  <si>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</si>
  <si>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</si>
  <si>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</si>
  <si>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</si>
  <si>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</si>
  <si>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</si>
  <si>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</si>
  <si>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</si>
  <si>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</si>
  <si>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</si>
  <si>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</si>
  <si>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</si>
  <si>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</si>
  <si>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</si>
  <si>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</si>
  <si>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</si>
  <si>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</si>
  <si>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</si>
  <si>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</si>
  <si>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</si>
  <si>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</si>
  <si>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</si>
  <si>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</si>
  <si>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</si>
  <si>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</si>
  <si>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</si>
  <si>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</si>
  <si>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</si>
  <si>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</si>
  <si>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</si>
  <si>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</si>
  <si>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</si>
  <si>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</si>
  <si>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</si>
  <si>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</si>
  <si>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</si>
  <si>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</si>
  <si>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</si>
  <si>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</si>
  <si>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</si>
  <si>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</si>
  <si>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</si>
  <si>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</si>
  <si>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</si>
  <si>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</si>
  <si>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</si>
  <si>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</si>
  <si>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</si>
  <si>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</si>
  <si>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</si>
  <si>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</si>
  <si>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</si>
  <si>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</si>
  <si>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</si>
  <si>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</si>
  <si>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</si>
  <si>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</si>
  <si>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</si>
  <si>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</si>
  <si>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</si>
  <si>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</si>
  <si>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</si>
  <si>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</si>
  <si>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</si>
  <si>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</si>
  <si>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</si>
  <si>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</si>
  <si>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</si>
  <si>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</si>
  <si>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</si>
  <si>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</si>
  <si>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</si>
  <si>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</si>
  <si>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</si>
  <si>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</si>
  <si>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</si>
  <si>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</si>
  <si>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</si>
  <si>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</si>
  <si>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</si>
  <si>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</si>
  <si>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</si>
  <si>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</si>
  <si>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</si>
  <si>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</si>
  <si>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</si>
  <si>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</si>
  <si>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</si>
  <si>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</si>
  <si>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</si>
  <si>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</si>
  <si>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</si>
  <si>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</si>
  <si>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</si>
  <si>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</si>
  <si>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</si>
  <si>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</si>
  <si>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</si>
  <si>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</si>
  <si>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</si>
  <si>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</si>
  <si>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</si>
  <si>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</si>
  <si>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</si>
  <si>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</si>
  <si>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</si>
  <si>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</si>
  <si>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</si>
  <si>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</si>
  <si>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</si>
  <si>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</si>
  <si>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</si>
  <si>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</si>
  <si>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</si>
  <si>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</si>
  <si>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</si>
  <si>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</si>
  <si>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</si>
  <si>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</si>
  <si>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</si>
  <si>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</si>
  <si>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</si>
  <si>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</si>
  <si>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</si>
  <si>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</si>
  <si>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</si>
  <si>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</si>
  <si>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</si>
  <si>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</si>
  <si>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</si>
  <si>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</si>
  <si>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</si>
  <si>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</si>
  <si>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</si>
  <si>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</si>
  <si>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</si>
  <si>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</si>
  <si>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</si>
  <si>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</si>
  <si>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</si>
  <si>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</si>
  <si>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</si>
  <si>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</si>
  <si>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</si>
  <si>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</si>
  <si>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</si>
  <si>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</si>
  <si>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</si>
  <si>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</si>
  <si>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</si>
  <si>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</si>
  <si>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</si>
  <si>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</si>
  <si>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</si>
  <si>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</si>
  <si>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</si>
  <si>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</si>
  <si>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</si>
  <si>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</si>
  <si>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</si>
  <si>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</si>
  <si>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</si>
  <si>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</si>
  <si>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</si>
  <si>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</si>
  <si>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</si>
  <si>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</si>
  <si>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</si>
  <si>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</si>
  <si>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</si>
  <si>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</si>
  <si>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</si>
  <si>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</si>
  <si>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</si>
  <si>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</si>
  <si>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</si>
  <si>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</si>
  <si>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</si>
  <si>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</si>
  <si>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</si>
  <si>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</si>
  <si>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</si>
  <si>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</si>
  <si>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</si>
  <si>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</si>
  <si>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</si>
  <si>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</si>
  <si>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</si>
  <si>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</si>
  <si>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</si>
  <si>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</si>
  <si>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</si>
  <si>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</si>
  <si>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</si>
  <si>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</si>
  <si>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</si>
  <si>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</si>
  <si>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</si>
  <si>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</si>
  <si>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</si>
  <si>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</si>
  <si>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</si>
  <si>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</si>
  <si>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</si>
  <si>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</si>
  <si>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</si>
  <si>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</si>
  <si>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</si>
  <si>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</si>
  <si>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</si>
  <si>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</si>
  <si>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</si>
  <si>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</si>
  <si>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</si>
  <si>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</si>
  <si>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</si>
  <si>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</si>
  <si>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</si>
  <si>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</si>
  <si>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</si>
  <si>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</si>
  <si>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</si>
  <si>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</si>
  <si>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</si>
  <si>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</si>
  <si>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</si>
  <si>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</si>
  <si>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</si>
  <si>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</si>
  <si>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</si>
  <si>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</si>
  <si>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</si>
  <si>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</si>
  <si>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</si>
  <si>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</si>
  <si>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</si>
  <si>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</si>
  <si>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</si>
  <si>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</si>
  <si>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</si>
  <si>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</si>
  <si>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</si>
  <si>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</si>
  <si>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</si>
  <si>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</si>
  <si>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</si>
  <si>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</si>
  <si>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</si>
  <si>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</si>
  <si>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</si>
  <si>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</si>
  <si>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</si>
  <si>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</si>
  <si>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</si>
  <si>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</si>
  <si>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</si>
  <si>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</si>
  <si>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</si>
  <si>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</si>
  <si>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</si>
  <si>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</si>
  <si>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</si>
  <si>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</si>
  <si>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</si>
  <si>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</si>
  <si>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</si>
  <si>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</si>
  <si>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</si>
  <si>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</si>
  <si>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</si>
  <si>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</si>
  <si>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</si>
  <si>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</si>
  <si>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</si>
  <si>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</si>
  <si>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</si>
  <si>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</si>
  <si>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</si>
  <si>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</si>
  <si>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</si>
  <si>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</si>
  <si>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</si>
  <si>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</si>
  <si>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</si>
  <si>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</si>
  <si>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</si>
  <si>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</si>
  <si>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</si>
  <si>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</si>
  <si>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</si>
  <si>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</si>
  <si>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</si>
  <si>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</si>
  <si>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</si>
  <si>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</si>
  <si>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</si>
  <si>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</si>
  <si>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</si>
  <si>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</si>
  <si>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</si>
  <si>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</si>
  <si>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</si>
  <si>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</si>
  <si>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</si>
  <si>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</si>
  <si>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</si>
  <si>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</si>
  <si>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</si>
  <si>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</si>
  <si>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</si>
  <si>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</si>
  <si>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</si>
  <si>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</si>
  <si>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</si>
  <si>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</si>
  <si>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</si>
  <si>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</si>
  <si>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</si>
  <si>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</si>
  <si>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</si>
  <si>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</si>
  <si>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</si>
  <si>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</si>
  <si>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</si>
  <si>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</si>
  <si>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</si>
  <si>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</si>
  <si>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</si>
  <si>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</si>
  <si>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</si>
  <si>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</si>
  <si>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</si>
  <si>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</si>
  <si>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</si>
  <si>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</si>
  <si>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</si>
  <si>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</si>
  <si>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</si>
  <si>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</si>
  <si>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</si>
  <si>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</si>
  <si>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</si>
  <si>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</si>
  <si>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</si>
  <si>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</si>
  <si>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</si>
  <si>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</si>
  <si>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</si>
  <si>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</si>
  <si>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</si>
  <si>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</si>
  <si>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</si>
  <si>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</si>
  <si>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</si>
  <si>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</si>
  <si>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</si>
  <si>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</si>
  <si>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</si>
  <si>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</si>
  <si>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</si>
  <si>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</si>
  <si>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</si>
  <si>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</si>
  <si>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</si>
  <si>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</si>
  <si>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</si>
  <si>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</si>
  <si>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</si>
  <si>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</si>
  <si>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</si>
  <si>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</si>
  <si>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</si>
  <si>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</si>
  <si>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</si>
  <si>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</si>
  <si>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</si>
  <si>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</si>
  <si>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</si>
  <si>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</si>
  <si>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</si>
  <si>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</si>
  <si>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</si>
  <si>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</si>
  <si>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</si>
  <si>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</si>
  <si>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</si>
  <si>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</si>
  <si>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</si>
  <si>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</si>
  <si>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</si>
  <si>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</si>
  <si>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</si>
  <si>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</si>
  <si>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</si>
  <si>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</si>
  <si>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</si>
  <si>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</si>
  <si>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</si>
  <si>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</si>
  <si>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</si>
  <si>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</si>
  <si>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</si>
  <si>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</si>
  <si>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</si>
  <si>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</si>
  <si>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</si>
  <si>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</si>
  <si>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</si>
  <si>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</si>
  <si>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</si>
  <si>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</si>
  <si>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</si>
  <si>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</si>
  <si>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</si>
  <si>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</si>
  <si>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</si>
  <si>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</si>
  <si>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</si>
  <si>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</si>
  <si>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</si>
  <si>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</si>
  <si>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</si>
  <si>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</si>
  <si>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</si>
  <si>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</si>
  <si>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</si>
  <si>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</si>
  <si>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</si>
  <si>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</si>
  <si>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</si>
  <si>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</si>
  <si>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</si>
  <si>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</si>
  <si>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</si>
  <si>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</si>
  <si>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</si>
  <si>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</si>
  <si>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</si>
  <si>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</si>
  <si>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</si>
  <si>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</si>
  <si>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</si>
  <si>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</si>
  <si>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</si>
  <si>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</si>
  <si>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</si>
  <si>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</si>
  <si>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</si>
  <si>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</si>
  <si>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</si>
  <si>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</si>
  <si>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</si>
  <si>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</si>
  <si>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</si>
  <si>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</si>
  <si>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</si>
  <si>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</si>
  <si>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</si>
  <si>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</si>
  <si>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</si>
  <si>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</si>
  <si>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</si>
  <si>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</si>
  <si>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</si>
  <si>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</si>
  <si>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</si>
  <si>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</si>
  <si>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</si>
  <si>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</si>
  <si>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</si>
  <si>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</si>
  <si>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</si>
  <si>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</si>
  <si>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</si>
  <si>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</si>
  <si>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</si>
  <si>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</si>
  <si>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</si>
  <si>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</si>
  <si>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</si>
  <si>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</si>
  <si>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</si>
  <si>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</si>
  <si>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</si>
  <si>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</si>
  <si>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</si>
  <si>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</si>
  <si>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</si>
  <si>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</si>
  <si>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</si>
  <si>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</si>
  <si>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</si>
  <si>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</si>
  <si>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</si>
  <si>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</si>
  <si>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</si>
  <si>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</si>
  <si>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</si>
  <si>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</si>
  <si>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</si>
  <si>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</si>
  <si>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</si>
  <si>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</si>
  <si>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</si>
  <si>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</si>
  <si>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</si>
  <si>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</si>
  <si>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</si>
  <si>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</si>
  <si>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</si>
  <si>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</si>
  <si>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</si>
  <si>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</si>
  <si>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</si>
  <si>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</si>
  <si>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</si>
  <si>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</si>
  <si>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</si>
  <si>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</si>
  <si>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</si>
  <si>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</si>
  <si>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</si>
  <si>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</si>
  <si>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</si>
  <si>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</si>
  <si>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</si>
  <si>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</si>
  <si>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</si>
  <si>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</si>
  <si>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</si>
  <si>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</si>
  <si>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</si>
  <si>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</si>
  <si>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</si>
  <si>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</si>
  <si>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</si>
  <si>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</si>
  <si>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</si>
  <si>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</si>
  <si>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</si>
  <si>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</si>
  <si>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</si>
  <si>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</si>
  <si>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</si>
  <si>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</si>
  <si>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</si>
  <si>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</si>
  <si>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</si>
  <si>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</si>
  <si>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</si>
  <si>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</si>
  <si>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</si>
  <si>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</si>
  <si>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</si>
  <si>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</si>
  <si>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</si>
  <si>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</si>
  <si>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</si>
  <si>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</si>
  <si>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</si>
  <si>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</si>
  <si>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</si>
  <si>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</si>
  <si>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</si>
  <si>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</si>
  <si>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</si>
  <si>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</si>
  <si>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</si>
  <si>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</si>
  <si>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</si>
  <si>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</si>
  <si>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</si>
  <si>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</si>
  <si>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</si>
  <si>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</si>
  <si>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</si>
  <si>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</si>
  <si>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</si>
  <si>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</si>
  <si>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</si>
  <si>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</si>
  <si>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</si>
  <si>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</si>
  <si>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</si>
  <si>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</si>
  <si>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</si>
  <si>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</si>
  <si>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</si>
  <si>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</si>
  <si>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</si>
  <si>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</si>
  <si>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</si>
  <si>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</si>
  <si>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</si>
  <si>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</si>
  <si>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</si>
  <si>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</si>
  <si>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</si>
  <si>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</si>
  <si>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</si>
  <si>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</si>
  <si>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</si>
  <si>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</si>
  <si>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</si>
  <si>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</si>
  <si>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</si>
  <si>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</si>
  <si>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</si>
  <si>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</si>
  <si>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</si>
  <si>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</si>
  <si>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</si>
  <si>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</si>
  <si>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</si>
  <si>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</si>
  <si>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</si>
  <si>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</si>
  <si>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</si>
  <si>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</si>
  <si>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</si>
  <si>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</si>
  <si>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</si>
  <si>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</si>
  <si>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</si>
  <si>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</si>
  <si>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</si>
  <si>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</si>
  <si>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</si>
  <si>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</si>
  <si>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</si>
  <si>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</si>
  <si>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</si>
  <si>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</si>
  <si>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</si>
  <si>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</si>
  <si>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</si>
  <si>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</si>
  <si>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</si>
  <si>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</si>
  <si>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</si>
  <si>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</si>
  <si>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</si>
  <si>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</si>
  <si>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</si>
  <si>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</si>
  <si>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</si>
  <si>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</si>
  <si>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</si>
  <si>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</si>
  <si>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</si>
  <si>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</si>
  <si>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</si>
  <si>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</si>
  <si>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</si>
  <si>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</si>
  <si>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</si>
  <si>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</si>
  <si>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</si>
  <si>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</si>
  <si>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</si>
  <si>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</si>
  <si>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</si>
  <si>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</si>
  <si>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</si>
  <si>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</si>
  <si>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</si>
  <si>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</si>
  <si>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</si>
  <si>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</si>
  <si>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</si>
  <si>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</si>
  <si>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</si>
  <si>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</si>
  <si>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</si>
  <si>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</si>
  <si>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</si>
  <si>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</si>
  <si>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</si>
  <si>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</si>
  <si>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</si>
  <si>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</si>
  <si>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</si>
  <si>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</si>
  <si>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</si>
  <si>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</si>
  <si>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</si>
  <si>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</si>
  <si>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</si>
  <si>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</si>
  <si>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</si>
  <si>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</si>
  <si>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</si>
  <si>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</si>
  <si>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</si>
  <si>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</si>
  <si>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</si>
  <si>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</si>
  <si>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</si>
  <si>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</si>
  <si>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</si>
  <si>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</si>
  <si>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</si>
  <si>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</si>
  <si>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</si>
  <si>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</si>
  <si>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</si>
  <si>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</si>
  <si>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</si>
  <si>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</si>
  <si>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</si>
  <si>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</si>
  <si>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</si>
  <si>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</si>
  <si>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</si>
  <si>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</si>
  <si>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</si>
  <si>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</si>
  <si>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</si>
  <si>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</si>
  <si>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</si>
  <si>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</si>
  <si>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</si>
  <si>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</si>
  <si>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</si>
  <si>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</si>
  <si>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</si>
  <si>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</si>
  <si>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</si>
  <si>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</si>
  <si>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</si>
  <si>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</si>
  <si>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</si>
  <si>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</si>
  <si>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</si>
  <si>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</si>
  <si>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</si>
  <si>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</si>
  <si>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</si>
  <si>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</si>
  <si>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</si>
  <si>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</si>
  <si>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</si>
  <si>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</si>
  <si>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</si>
  <si>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</si>
  <si>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</si>
  <si>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</si>
  <si>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</si>
  <si>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</si>
  <si>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</si>
  <si>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</si>
  <si>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</si>
  <si>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</si>
  <si>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</si>
  <si>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</si>
  <si>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</si>
  <si>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</si>
  <si>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</si>
  <si>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</si>
  <si>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</si>
  <si>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</si>
  <si>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</si>
  <si>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</si>
  <si>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</si>
  <si>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</si>
  <si>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</si>
  <si>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</si>
  <si>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</si>
  <si>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</si>
  <si>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</si>
  <si>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</si>
  <si>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</si>
  <si>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</si>
  <si>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</si>
  <si>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</si>
  <si>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</si>
  <si>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</si>
  <si>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</si>
  <si>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</si>
  <si>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</si>
  <si>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</si>
  <si>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</si>
  <si>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</si>
  <si>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</si>
  <si>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</si>
  <si>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</si>
  <si>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</si>
  <si>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</si>
  <si>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</si>
  <si>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</si>
  <si>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</si>
  <si>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</si>
  <si>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</si>
  <si>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</si>
  <si>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</si>
  <si>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</si>
  <si>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</si>
  <si>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</si>
  <si>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</si>
  <si>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</si>
  <si>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</si>
  <si>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</si>
  <si>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</si>
  <si>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</si>
  <si>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</si>
  <si>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</si>
  <si>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</si>
  <si>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</si>
  <si>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</si>
  <si>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</si>
  <si>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</si>
  <si>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</si>
  <si>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</si>
  <si>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</si>
  <si>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</si>
  <si>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</si>
  <si>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</si>
  <si>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</si>
  <si>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</si>
  <si>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</si>
  <si>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</si>
  <si>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</si>
  <si>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</si>
  <si>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</si>
  <si>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</si>
  <si>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</si>
  <si>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</si>
  <si>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</si>
  <si>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</si>
  <si>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</si>
  <si>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</si>
  <si>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</si>
  <si>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</si>
  <si>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</si>
  <si>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</si>
  <si>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</si>
  <si>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</si>
  <si>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</si>
  <si>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</si>
  <si>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</si>
  <si>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</si>
  <si>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</si>
  <si>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</si>
  <si>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</si>
  <si>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</si>
  <si>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</si>
  <si>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</si>
  <si>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</si>
  <si>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</si>
  <si>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</si>
  <si>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</si>
  <si>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</si>
  <si>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</si>
  <si>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</si>
  <si>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</si>
  <si>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</si>
  <si>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</si>
  <si>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</si>
  <si>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</si>
  <si>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</si>
  <si>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</si>
  <si>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</si>
  <si>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</si>
  <si>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</si>
  <si>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</si>
  <si>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</si>
  <si>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</si>
  <si>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</si>
  <si>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</si>
  <si>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</si>
  <si>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</si>
  <si>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</si>
  <si>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</si>
  <si>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</si>
  <si>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</si>
  <si>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</si>
  <si>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</si>
  <si>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</si>
  <si>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</si>
  <si>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</si>
  <si>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</si>
  <si>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</si>
  <si>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</si>
  <si>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</si>
  <si>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</si>
  <si>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</si>
  <si>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</si>
  <si>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</si>
  <si>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</si>
  <si>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</si>
  <si>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</si>
  <si>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</si>
  <si>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</si>
  <si>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</si>
  <si>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</si>
  <si>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</si>
  <si>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</si>
  <si>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</si>
  <si>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</si>
  <si>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</si>
  <si>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</si>
  <si>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</si>
  <si>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</si>
  <si>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</si>
  <si>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</si>
  <si>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</si>
  <si>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</si>
  <si>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</si>
  <si>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</si>
  <si>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</si>
  <si>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</si>
  <si>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</si>
  <si>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</si>
  <si>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</si>
  <si>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</si>
  <si>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</si>
  <si>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</si>
  <si>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</si>
  <si>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</si>
  <si>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</si>
  <si>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</si>
  <si>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</si>
  <si>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</si>
  <si>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</si>
  <si>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</si>
  <si>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</si>
  <si>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</si>
  <si>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</si>
  <si>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</si>
  <si>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</si>
  <si>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</si>
  <si>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</si>
  <si>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</si>
  <si>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</si>
  <si>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</si>
  <si>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</si>
  <si>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</si>
  <si>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</si>
  <si>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</si>
  <si>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</si>
  <si>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</si>
  <si>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</si>
  <si>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</si>
  <si>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</si>
  <si>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</si>
  <si>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</si>
  <si>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</si>
  <si>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</si>
  <si>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</si>
  <si>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</si>
  <si>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</si>
  <si>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</si>
  <si>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</si>
  <si>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</si>
  <si>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</si>
  <si>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</si>
  <si>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</si>
  <si>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</si>
  <si>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</si>
  <si>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</si>
  <si>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</si>
  <si>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</si>
  <si>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</si>
  <si>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</si>
  <si>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</si>
  <si>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</si>
  <si>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</si>
  <si>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</si>
  <si>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</si>
  <si>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</si>
  <si>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</si>
  <si>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</si>
  <si>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</si>
  <si>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</si>
  <si>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</si>
  <si>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</si>
  <si>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</si>
  <si>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</si>
  <si>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</si>
  <si>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</si>
  <si>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</si>
  <si>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</si>
  <si>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</si>
  <si>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</si>
  <si>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</si>
  <si>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</si>
  <si>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</si>
  <si>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</si>
  <si>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</si>
  <si>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</si>
  <si>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</si>
  <si>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</si>
  <si>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</si>
  <si>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</si>
  <si>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</si>
  <si>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</si>
  <si>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</si>
  <si>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</si>
  <si>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</si>
  <si>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</si>
  <si>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</si>
  <si>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</si>
  <si>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</si>
  <si>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</si>
  <si>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</si>
  <si>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</si>
  <si>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</si>
  <si>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</si>
  <si>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</si>
  <si>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</si>
  <si>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</si>
  <si>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</si>
  <si>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</si>
  <si>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</si>
  <si>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</si>
  <si>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</si>
  <si>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</si>
  <si>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</si>
  <si>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</si>
  <si>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</si>
  <si>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</si>
  <si>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</si>
  <si>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</si>
  <si>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</si>
  <si>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</si>
  <si>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</si>
  <si>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</si>
  <si>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</si>
  <si>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</si>
  <si>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</si>
  <si>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</si>
  <si>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</si>
  <si>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</si>
  <si>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</si>
  <si>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</si>
  <si>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</si>
  <si>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</si>
  <si>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</si>
  <si>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</si>
  <si>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</si>
  <si>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</si>
  <si>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</si>
  <si>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</si>
  <si>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</si>
  <si>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</si>
  <si>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</si>
  <si>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</si>
  <si>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</si>
  <si>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</si>
  <si>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</si>
  <si>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</si>
  <si>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</si>
  <si>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</si>
  <si>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</si>
  <si>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</si>
  <si>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</si>
  <si>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</si>
  <si>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</si>
  <si>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</si>
  <si>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</si>
  <si>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</si>
  <si>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</si>
  <si>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</si>
  <si>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</si>
  <si>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</si>
  <si>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</si>
  <si>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</si>
  <si>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</si>
  <si>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</si>
  <si>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</si>
  <si>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</si>
  <si>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</si>
  <si>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</si>
  <si>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</si>
  <si>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</si>
  <si>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</si>
  <si>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</si>
  <si>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</si>
  <si>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</si>
  <si>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</si>
  <si>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</si>
  <si>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</si>
  <si>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</si>
  <si>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</si>
  <si>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</si>
  <si>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</si>
  <si>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</si>
  <si>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</si>
  <si>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</si>
  <si>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</si>
  <si>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</si>
  <si>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</si>
  <si>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</si>
  <si>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</si>
  <si>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</si>
  <si>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</si>
  <si>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</si>
  <si>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</si>
  <si>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</si>
  <si>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</si>
  <si>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</si>
  <si>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</si>
  <si>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</si>
  <si>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</si>
  <si>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</si>
  <si>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</si>
  <si>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</si>
  <si>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</si>
  <si>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</si>
  <si>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</si>
  <si>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</si>
  <si>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</si>
  <si>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</si>
  <si>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</si>
  <si>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</si>
  <si>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</si>
  <si>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</si>
  <si>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</si>
  <si>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</si>
  <si>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</si>
  <si>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</si>
  <si>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</si>
  <si>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</si>
  <si>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</si>
  <si>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</si>
  <si>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</si>
  <si>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</si>
  <si>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</si>
  <si>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</si>
  <si>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</si>
  <si>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</si>
  <si>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</si>
  <si>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</si>
  <si>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</si>
  <si>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</si>
  <si>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</si>
  <si>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</si>
  <si>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</si>
  <si>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</si>
  <si>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</si>
  <si>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</si>
  <si>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</si>
  <si>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</si>
  <si>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</si>
  <si>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</si>
  <si>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</si>
  <si>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</si>
  <si>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</si>
  <si>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</si>
  <si>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</si>
  <si>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</si>
  <si>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</si>
  <si>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</si>
  <si>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</si>
  <si>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</si>
  <si>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</si>
  <si>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</si>
  <si>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</si>
  <si>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</si>
  <si>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</si>
  <si>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</si>
  <si>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</si>
  <si>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</si>
  <si>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</si>
  <si>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</si>
  <si>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</si>
  <si>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</si>
  <si>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</si>
  <si>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</si>
  <si>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</si>
  <si>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</si>
  <si>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</si>
  <si>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</si>
  <si>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</si>
  <si>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</si>
  <si>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</si>
  <si>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</si>
  <si>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</si>
  <si>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</si>
  <si>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</si>
  <si>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</si>
  <si>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</si>
  <si>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</si>
  <si>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</si>
  <si>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</si>
  <si>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</si>
  <si>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</si>
  <si>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</si>
  <si>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</si>
  <si>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</si>
  <si>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</si>
  <si>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</si>
  <si>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</si>
  <si>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</si>
  <si>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</si>
  <si>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</si>
  <si>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</si>
  <si>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</si>
  <si>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</si>
  <si>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</si>
  <si>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</si>
  <si>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</si>
  <si>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</si>
  <si>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</si>
  <si>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</si>
  <si>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</si>
  <si>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</si>
  <si>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</si>
  <si>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</si>
  <si>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</si>
  <si>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</si>
  <si>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</si>
  <si>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</si>
  <si>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</si>
  <si>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</si>
  <si>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</si>
  <si>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</si>
  <si>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</si>
  <si>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</si>
  <si>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</si>
  <si>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</si>
  <si>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</si>
  <si>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</si>
  <si>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</si>
  <si>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</si>
  <si>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</si>
  <si>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</si>
  <si>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</si>
  <si>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</si>
  <si>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</si>
  <si>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</si>
  <si>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</si>
  <si>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</si>
  <si>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</si>
  <si>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</si>
  <si>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</si>
  <si>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</si>
  <si>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</si>
  <si>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</si>
  <si>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</si>
  <si>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</si>
  <si>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</si>
  <si>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</si>
  <si>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</si>
  <si>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</si>
  <si>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</si>
  <si>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</si>
  <si>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</si>
  <si>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</si>
  <si>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</si>
  <si>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</si>
  <si>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</si>
  <si>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</si>
  <si>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</si>
  <si>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</si>
  <si>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</si>
  <si>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</si>
  <si>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</si>
  <si>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</si>
  <si>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</si>
  <si>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</si>
  <si>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</si>
  <si>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</si>
  <si>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</si>
  <si>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</si>
  <si>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</si>
  <si>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</si>
  <si>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</si>
  <si>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</si>
  <si>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</si>
  <si>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</si>
  <si>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</si>
  <si>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</si>
  <si>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</si>
  <si>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</si>
  <si>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</si>
  <si>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</si>
  <si>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</si>
  <si>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</si>
  <si>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</si>
  <si>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</si>
  <si>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</si>
  <si>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</si>
  <si>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</si>
  <si>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</si>
  <si>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</si>
  <si>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</si>
  <si>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</si>
  <si>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</si>
  <si>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</si>
  <si>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</si>
  <si>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</si>
  <si>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</si>
  <si>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</si>
  <si>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</si>
  <si>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</si>
  <si>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</si>
  <si>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</si>
  <si>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</si>
  <si>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</si>
  <si>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</si>
  <si>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</si>
  <si>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</si>
  <si>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</si>
  <si>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</si>
  <si>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</si>
  <si>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</si>
  <si>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</si>
  <si>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</si>
  <si>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</si>
  <si>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</si>
  <si>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</si>
  <si>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</si>
  <si>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</si>
  <si>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</si>
  <si>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</si>
  <si>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</si>
  <si>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</si>
  <si>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</si>
  <si>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</si>
  <si>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</si>
  <si>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</si>
  <si>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</si>
  <si>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</si>
  <si>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</si>
  <si>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</si>
  <si>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</si>
  <si>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</si>
  <si>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</si>
  <si>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</si>
  <si>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</si>
  <si>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</si>
  <si>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</si>
  <si>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</si>
  <si>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</si>
  <si>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</si>
  <si>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</si>
  <si>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</si>
  <si>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</si>
  <si>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</si>
  <si>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</si>
  <si>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</si>
  <si>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</si>
  <si>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</si>
  <si>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</si>
  <si>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</si>
  <si>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</si>
  <si>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</si>
  <si>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</si>
  <si>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</si>
  <si>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</si>
  <si>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</si>
  <si>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</si>
  <si>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</si>
  <si>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</si>
  <si>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</si>
  <si>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</si>
  <si>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</si>
  <si>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</si>
  <si>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</si>
  <si>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</si>
  <si>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</si>
  <si>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</si>
  <si>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</si>
  <si>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</si>
  <si>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</si>
  <si>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</si>
  <si>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</si>
  <si>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</si>
  <si>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</si>
  <si>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</si>
  <si>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</si>
  <si>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</si>
  <si>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</si>
  <si>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</si>
  <si>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</si>
  <si>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</si>
  <si>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</si>
  <si>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</si>
  <si>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</si>
  <si>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</si>
  <si>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</si>
  <si>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</si>
  <si>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</si>
  <si>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</si>
  <si>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</si>
  <si>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</si>
  <si>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</si>
  <si>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</si>
  <si>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</si>
  <si>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</si>
  <si>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</si>
  <si>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</si>
  <si>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</si>
  <si>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</si>
  <si>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</si>
  <si>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</si>
  <si>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</si>
  <si>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</si>
  <si>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</si>
  <si>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</si>
  <si>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</si>
  <si>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</si>
  <si>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</si>
  <si>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</si>
  <si>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</si>
  <si>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</si>
  <si>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</si>
  <si>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</si>
  <si>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</si>
  <si>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</si>
  <si>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</si>
  <si>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</si>
  <si>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</si>
  <si>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</si>
  <si>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</si>
  <si>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</si>
  <si>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</si>
  <si>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</si>
  <si>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</si>
  <si>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</si>
  <si>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</si>
  <si>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</si>
  <si>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</si>
  <si>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</si>
  <si>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</si>
  <si>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</si>
  <si>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</si>
  <si>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</si>
  <si>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</si>
  <si>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</si>
  <si>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</si>
  <si>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</si>
  <si>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</si>
  <si>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</si>
  <si>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</si>
  <si>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</si>
  <si>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</si>
  <si>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</si>
  <si>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</si>
  <si>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</si>
  <si>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</si>
  <si>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</si>
  <si>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</si>
  <si>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</si>
  <si>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</si>
  <si>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</si>
  <si>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</si>
  <si>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</si>
  <si>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</si>
  <si>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</si>
  <si>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</si>
  <si>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</si>
  <si>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</si>
  <si>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</si>
  <si>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</si>
  <si>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</si>
  <si>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</si>
  <si>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</si>
  <si>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</si>
  <si>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</si>
  <si>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</si>
  <si>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</si>
  <si>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</si>
  <si>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</si>
  <si>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</si>
  <si>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</si>
  <si>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</si>
  <si>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</si>
  <si>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</si>
  <si>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</si>
  <si>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</si>
  <si>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</si>
  <si>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</si>
  <si>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</si>
  <si>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</si>
  <si>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</si>
  <si>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</si>
  <si>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</si>
  <si>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</si>
  <si>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</si>
  <si>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</si>
  <si>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</si>
  <si>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</si>
  <si>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</si>
  <si>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</si>
  <si>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</si>
  <si>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</si>
  <si>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</si>
  <si>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</si>
  <si>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</si>
  <si>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</si>
  <si>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</si>
  <si>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</si>
  <si>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</si>
  <si>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</si>
  <si>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</si>
  <si>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</si>
  <si>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</si>
  <si>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</si>
  <si>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</si>
  <si>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</si>
  <si>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</si>
  <si>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</si>
  <si>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</si>
  <si>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</si>
  <si>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</si>
  <si>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</si>
  <si>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</si>
  <si>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</si>
  <si>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</si>
  <si>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</si>
  <si>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</si>
  <si>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</si>
  <si>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</si>
  <si>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</si>
  <si>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</si>
  <si>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</si>
  <si>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</si>
  <si>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</si>
  <si>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</si>
  <si>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</si>
  <si>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</si>
  <si>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</si>
  <si>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</si>
  <si>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</si>
  <si>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</si>
  <si>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</si>
  <si>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</si>
  <si>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</si>
  <si>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</si>
  <si>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</si>
  <si>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</si>
  <si>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</si>
  <si>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</si>
  <si>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</si>
  <si>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</si>
  <si>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</si>
  <si>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</si>
  <si>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</si>
  <si>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</si>
  <si>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</si>
  <si>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</si>
  <si>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</si>
  <si>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</si>
  <si>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</si>
  <si>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</si>
  <si>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</si>
  <si>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</si>
  <si>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</si>
  <si>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</si>
  <si>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</si>
  <si>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</si>
  <si>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</si>
  <si>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</si>
  <si>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</si>
  <si>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</si>
  <si>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</si>
  <si>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</si>
  <si>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</si>
  <si>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</si>
  <si>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</si>
  <si>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</si>
  <si>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</si>
  <si>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</si>
  <si>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</si>
  <si>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</si>
  <si>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</si>
  <si>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</si>
  <si>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</si>
  <si>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</si>
  <si>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</si>
  <si>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</si>
  <si>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</si>
  <si>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</si>
  <si>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</si>
  <si>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</si>
  <si>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</si>
  <si>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</si>
  <si>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</si>
  <si>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</si>
  <si>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</si>
  <si>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</si>
  <si>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</si>
  <si>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</si>
  <si>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</si>
  <si>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</si>
  <si>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</si>
  <si>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</si>
  <si>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</si>
  <si>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</si>
  <si>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</si>
  <si>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</si>
  <si>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</si>
  <si>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</si>
  <si>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</si>
  <si>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</si>
  <si>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</si>
  <si>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</si>
  <si>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</si>
  <si>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</si>
  <si>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</si>
  <si>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</si>
  <si>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</si>
  <si>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</si>
  <si>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</si>
  <si>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</si>
  <si>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</si>
  <si>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</si>
  <si>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</si>
  <si>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</si>
  <si>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</si>
  <si>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</si>
  <si>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</si>
  <si>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</si>
  <si>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</si>
  <si>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</si>
  <si>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</si>
  <si>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</si>
  <si>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</si>
  <si>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</si>
  <si>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</si>
  <si>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</si>
  <si>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</si>
  <si>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</si>
  <si>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</si>
  <si>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</si>
  <si>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</si>
  <si>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</si>
  <si>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</si>
  <si>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</si>
  <si>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</si>
  <si>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</si>
  <si>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</si>
  <si>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</si>
  <si>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</si>
  <si>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</si>
  <si>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</si>
  <si>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</si>
  <si>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</si>
  <si>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</si>
  <si>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</si>
  <si>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</si>
  <si>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</si>
  <si>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</si>
  <si>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</si>
  <si>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</si>
  <si>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</si>
  <si>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</si>
  <si>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</si>
  <si>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</si>
  <si>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</si>
  <si>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</si>
  <si>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</si>
  <si>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</si>
  <si>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</si>
  <si>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</si>
  <si>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</si>
  <si>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</si>
  <si>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</si>
  <si>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</si>
  <si>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</si>
  <si>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</si>
  <si>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</si>
  <si>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</si>
  <si>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</si>
  <si>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</si>
  <si>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</si>
  <si>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</si>
  <si>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</si>
  <si>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</si>
  <si>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</si>
  <si>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</si>
  <si>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</si>
  <si>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</si>
  <si>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</si>
  <si>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</si>
  <si>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</si>
  <si>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</si>
  <si>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</si>
  <si>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</si>
  <si>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</si>
  <si>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</si>
  <si>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</si>
  <si>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</si>
  <si>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</si>
  <si>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</si>
  <si>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</si>
  <si>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</si>
  <si>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</si>
  <si>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</si>
  <si>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</si>
  <si>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</si>
  <si>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</si>
  <si>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</si>
  <si>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</si>
  <si>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</si>
  <si>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</si>
  <si>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</si>
  <si>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</si>
  <si>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</si>
  <si>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</si>
  <si>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</si>
  <si>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</si>
  <si>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</si>
  <si>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</si>
  <si>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</si>
  <si>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</si>
  <si>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</si>
  <si>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</si>
  <si>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</si>
  <si>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</si>
  <si>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</si>
  <si>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</si>
  <si>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</si>
  <si>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</si>
  <si>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</si>
  <si>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</si>
  <si>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</si>
  <si>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</si>
  <si>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</si>
  <si>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</si>
  <si>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</si>
  <si>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</si>
  <si>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</si>
  <si>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</si>
  <si>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</si>
  <si>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</si>
  <si>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</si>
  <si>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</si>
  <si>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</si>
  <si>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</si>
  <si>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</si>
  <si>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</si>
  <si>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</si>
  <si>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</si>
  <si>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</si>
  <si>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</si>
  <si>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</si>
  <si>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</si>
  <si>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</si>
  <si>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</si>
  <si>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</si>
  <si>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</si>
  <si>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</si>
  <si>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</si>
  <si>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</si>
  <si>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</si>
  <si>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</si>
  <si>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</si>
  <si>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</si>
  <si>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</si>
  <si>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</si>
  <si>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</si>
  <si>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</si>
  <si>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</si>
  <si>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</si>
  <si>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</si>
  <si>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</si>
  <si>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</si>
  <si>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</si>
  <si>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</si>
  <si>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</si>
  <si>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</si>
  <si>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</si>
  <si>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</si>
  <si>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</si>
  <si>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</si>
  <si>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</si>
  <si>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</si>
  <si>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</si>
  <si>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</si>
  <si>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</si>
  <si>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</si>
  <si>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</si>
  <si>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</si>
  <si>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</si>
  <si>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</si>
  <si>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</si>
  <si>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</si>
  <si>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</si>
  <si>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</si>
  <si>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</si>
  <si>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</si>
  <si>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</si>
  <si>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</si>
  <si>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</si>
  <si>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</si>
  <si>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</si>
  <si>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</si>
  <si>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</si>
  <si>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</si>
  <si>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</si>
  <si>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</si>
  <si>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</si>
  <si>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</si>
  <si>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</si>
  <si>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</si>
  <si>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</si>
  <si>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</si>
  <si>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</si>
  <si>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</si>
  <si>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</si>
  <si>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</si>
  <si>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</si>
  <si>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</si>
  <si>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</si>
  <si>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</si>
  <si>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</si>
  <si>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</si>
  <si>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</si>
  <si>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</si>
  <si>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</si>
  <si>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</si>
  <si>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</si>
  <si>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</si>
  <si>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</si>
  <si>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</si>
  <si>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</si>
  <si>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</si>
  <si>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</si>
  <si>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</si>
  <si>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</si>
  <si>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</si>
  <si>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</si>
  <si>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</si>
  <si>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</si>
  <si>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</si>
  <si>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</si>
  <si>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</si>
  <si>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</si>
  <si>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</si>
  <si>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</si>
  <si>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</si>
  <si>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</si>
  <si>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</si>
  <si>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</si>
  <si>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</si>
  <si>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</si>
  <si>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</si>
  <si>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</si>
  <si>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</si>
  <si>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</si>
  <si>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</si>
  <si>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</si>
  <si>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</si>
  <si>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</si>
  <si>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</si>
  <si>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</si>
  <si>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</si>
  <si>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</si>
  <si>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</si>
  <si>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</si>
  <si>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</si>
  <si>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</si>
  <si>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</si>
  <si>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</si>
  <si>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</si>
  <si>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</si>
  <si>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</si>
  <si>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</si>
  <si>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</si>
  <si>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</si>
  <si>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</si>
  <si>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</si>
  <si>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</si>
  <si>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</si>
  <si>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</si>
  <si>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</si>
  <si>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</si>
  <si>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</si>
  <si>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</si>
  <si>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</si>
  <si>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</si>
  <si>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</si>
  <si>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</si>
  <si>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</si>
  <si>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</si>
  <si>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</si>
  <si>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</si>
  <si>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</si>
  <si>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</si>
  <si>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</si>
  <si>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</si>
  <si>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</si>
  <si>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</si>
  <si>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</si>
  <si>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</si>
  <si>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</si>
  <si>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</si>
  <si>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</si>
  <si>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</si>
  <si>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</si>
  <si>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</si>
  <si>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</si>
  <si>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</si>
  <si>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</si>
  <si>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</si>
  <si>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</si>
  <si>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</si>
  <si>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</si>
  <si>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</si>
  <si>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</si>
  <si>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</si>
  <si>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</si>
  <si>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</si>
  <si>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</si>
  <si>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</si>
  <si>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</si>
  <si>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</si>
  <si>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</si>
  <si>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</si>
  <si>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</si>
  <si>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</si>
  <si>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</si>
  <si>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</si>
  <si>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</si>
  <si>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</si>
  <si>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</si>
  <si>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</si>
  <si>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</si>
  <si>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</si>
  <si>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</si>
  <si>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</si>
  <si>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</si>
  <si>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</si>
  <si>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</si>
  <si>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</si>
  <si>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</si>
  <si>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</si>
  <si>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</si>
  <si>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</si>
  <si>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</si>
  <si>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</si>
  <si>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</si>
  <si>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</si>
  <si>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</si>
  <si>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</si>
  <si>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</si>
  <si>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</si>
  <si>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</si>
  <si>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</si>
  <si>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</si>
  <si>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</si>
  <si>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</si>
  <si>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</si>
  <si>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</si>
  <si>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</si>
  <si>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</si>
  <si>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</si>
  <si>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</si>
  <si>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</si>
  <si>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</si>
  <si>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</si>
  <si>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</si>
  <si>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</si>
  <si>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</si>
  <si>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</si>
  <si>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</si>
  <si>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</si>
  <si>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</si>
  <si>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</si>
  <si>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</si>
  <si>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</si>
  <si>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</si>
  <si>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</si>
  <si>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</si>
  <si>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</si>
  <si>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</si>
  <si>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</si>
  <si>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</si>
  <si>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</si>
  <si>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</si>
  <si>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</si>
  <si>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</si>
  <si>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</si>
  <si>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</si>
  <si>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</si>
  <si>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</si>
  <si>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</si>
  <si>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</si>
  <si>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</si>
  <si>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</si>
  <si>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</si>
  <si>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</si>
  <si>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</si>
  <si>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</si>
  <si>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</si>
  <si>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</si>
  <si>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</si>
  <si>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</si>
  <si>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</si>
  <si>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</si>
  <si>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</si>
  <si>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</si>
  <si>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</si>
  <si>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</si>
  <si>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</si>
  <si>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</si>
  <si>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</si>
  <si>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</si>
  <si>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</si>
  <si>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</si>
  <si>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</si>
  <si>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</si>
  <si>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</si>
  <si>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</si>
  <si>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</si>
  <si>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</si>
  <si>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</si>
  <si>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</si>
  <si>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</si>
  <si>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</si>
  <si>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</si>
  <si>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</si>
  <si>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</si>
  <si>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</si>
  <si>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</si>
  <si>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</si>
  <si>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</si>
  <si>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</si>
  <si>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</si>
  <si>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</si>
  <si>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</si>
  <si>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</si>
  <si>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</si>
  <si>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</si>
  <si>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</si>
  <si>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</si>
  <si>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</si>
  <si>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</si>
  <si>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</si>
  <si>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</si>
  <si>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</si>
  <si>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</si>
  <si>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</si>
  <si>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</si>
  <si>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</si>
  <si>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</si>
  <si>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</si>
  <si>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</si>
  <si>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</si>
  <si>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</si>
  <si>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</si>
  <si>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</si>
  <si>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</si>
  <si>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</si>
  <si>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</si>
  <si>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</si>
  <si>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</si>
  <si>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</si>
  <si>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</si>
  <si>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</si>
  <si>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</si>
  <si>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</si>
  <si>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</si>
  <si>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</si>
  <si>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</si>
  <si>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</si>
  <si>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</si>
  <si>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</si>
  <si>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</si>
  <si>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</si>
  <si>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</si>
  <si>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</si>
  <si>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</si>
  <si>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</si>
  <si>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</si>
  <si>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</si>
  <si>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</si>
  <si>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</si>
  <si>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</si>
  <si>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</si>
  <si>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</si>
  <si>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</si>
  <si>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</si>
  <si>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</si>
  <si>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</si>
  <si>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</si>
  <si>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</si>
  <si>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</si>
  <si>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</si>
  <si>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</si>
  <si>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</si>
  <si>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</si>
  <si>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</si>
  <si>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</si>
  <si>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</si>
  <si>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</si>
  <si>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</si>
  <si>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</si>
  <si>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</si>
  <si>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</si>
  <si>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</si>
  <si>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</si>
  <si>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</si>
  <si>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</si>
  <si>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</si>
  <si>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</si>
  <si>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</si>
  <si>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</si>
  <si>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</si>
  <si>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</si>
  <si>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</si>
  <si>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</si>
  <si>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</si>
  <si>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</si>
  <si>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</si>
  <si>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</si>
  <si>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</si>
  <si>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</si>
  <si>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</si>
  <si>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</si>
  <si>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</si>
  <si>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</si>
  <si>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</si>
  <si>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</si>
  <si>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</si>
  <si>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</si>
  <si>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</si>
  <si>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</si>
  <si>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</si>
  <si>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</si>
  <si>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</si>
  <si>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</si>
  <si>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</si>
  <si>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</si>
  <si>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</si>
  <si>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</si>
  <si>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</si>
  <si>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</si>
  <si>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</si>
  <si>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</si>
  <si>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</si>
  <si>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</si>
  <si>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</si>
  <si>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</si>
  <si>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</si>
  <si>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</si>
  <si>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</si>
  <si>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</si>
  <si>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</si>
  <si>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</si>
  <si>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</si>
  <si>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</si>
  <si>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</si>
  <si>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</si>
  <si>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</si>
  <si>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</si>
  <si>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</si>
  <si>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</si>
  <si>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</si>
  <si>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</si>
  <si>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</si>
  <si>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</si>
  <si>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</si>
  <si>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</si>
  <si>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</si>
  <si>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</si>
  <si>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</si>
  <si>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</si>
  <si>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</si>
  <si>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</si>
  <si>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</si>
  <si>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</si>
  <si>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</si>
  <si>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</si>
  <si>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</si>
  <si>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</si>
  <si>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</si>
  <si>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</si>
  <si>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</si>
  <si>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</si>
  <si>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</si>
  <si>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</si>
  <si>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</si>
  <si>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</si>
  <si>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</si>
  <si>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</si>
  <si>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</si>
  <si>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</si>
  <si>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</si>
  <si>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</si>
  <si>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</si>
  <si>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</si>
  <si>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</si>
  <si>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</si>
  <si>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</si>
  <si>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</si>
  <si>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</si>
  <si>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</si>
  <si>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</si>
  <si>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</si>
  <si>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</si>
  <si>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</si>
  <si>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</si>
  <si>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</si>
  <si>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</si>
  <si>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</si>
  <si>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</si>
  <si>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</si>
  <si>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</si>
  <si>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</si>
  <si>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</si>
  <si>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</si>
  <si>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</si>
  <si>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</si>
  <si>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</si>
  <si>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</si>
  <si>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</si>
  <si>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</si>
  <si>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</si>
  <si>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</si>
  <si>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</si>
  <si>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</si>
  <si>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</si>
  <si>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</si>
  <si>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</si>
  <si>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</si>
  <si>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</si>
  <si>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</si>
  <si>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</si>
  <si>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</si>
  <si>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</si>
  <si>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</si>
  <si>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</si>
  <si>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</si>
  <si>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</si>
  <si>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</si>
  <si>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</si>
  <si>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</si>
  <si>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</si>
  <si>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</si>
  <si>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</si>
  <si>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</si>
  <si>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</si>
  <si>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</si>
  <si>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</si>
  <si>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</si>
  <si>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</si>
  <si>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</si>
  <si>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</si>
  <si>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</si>
  <si>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</si>
  <si>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</si>
  <si>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</si>
  <si>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</si>
  <si>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</si>
  <si>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</si>
  <si>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</si>
  <si>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</si>
  <si>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</si>
  <si>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</si>
  <si>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</si>
  <si>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</si>
  <si>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</si>
  <si>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</si>
  <si>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</si>
  <si>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</si>
  <si>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</si>
  <si>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</si>
  <si>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</si>
  <si>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</si>
  <si>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</si>
  <si>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</si>
  <si>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</si>
  <si>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</si>
  <si>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</si>
  <si>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</si>
  <si>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</si>
  <si>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</si>
  <si>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</si>
  <si>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</si>
  <si>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</si>
  <si>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</si>
  <si>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</si>
  <si>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</si>
  <si>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</si>
  <si>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</si>
  <si>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</si>
  <si>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</si>
  <si>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</si>
  <si>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</si>
  <si>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</si>
  <si>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</si>
  <si>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</si>
  <si>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</si>
  <si>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</si>
  <si>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</si>
  <si>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</si>
  <si>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</si>
  <si>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</si>
  <si>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</si>
  <si>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</si>
  <si>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</si>
  <si>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</si>
  <si>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</si>
  <si>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</si>
  <si>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</si>
  <si>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</si>
  <si>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</si>
  <si>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</si>
  <si>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</si>
  <si>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</si>
  <si>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</si>
  <si>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</si>
  <si>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</si>
  <si>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</si>
  <si>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</si>
  <si>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</si>
  <si>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</si>
  <si>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</si>
  <si>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</si>
  <si>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</si>
  <si>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</si>
  <si>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</si>
  <si>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</si>
  <si>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</si>
  <si>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</si>
  <si>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</si>
  <si>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</si>
  <si>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</si>
  <si>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</si>
  <si>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</si>
  <si>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</si>
  <si>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</si>
  <si>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</si>
  <si>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</si>
  <si>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</si>
  <si>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</si>
  <si>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</si>
  <si>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</si>
  <si>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</si>
  <si>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</si>
  <si>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</si>
  <si>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</si>
  <si>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</si>
  <si>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</si>
  <si>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</si>
  <si>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</si>
  <si>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</si>
  <si>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</si>
  <si>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</si>
  <si>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</si>
  <si>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</si>
  <si>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</si>
  <si>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</si>
  <si>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</si>
  <si>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</si>
  <si>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</si>
  <si>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</si>
  <si>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</si>
  <si>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</si>
  <si>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</si>
  <si>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</si>
  <si>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</si>
  <si>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</si>
  <si>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</si>
  <si>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</si>
  <si>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</si>
  <si>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</si>
  <si>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</si>
  <si>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</si>
  <si>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</si>
  <si>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</si>
  <si>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</si>
  <si>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</si>
  <si>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</si>
  <si>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</si>
  <si>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</si>
  <si>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</si>
  <si>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</si>
  <si>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</si>
  <si>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</si>
  <si>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</si>
  <si>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</si>
  <si>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</si>
  <si>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</si>
  <si>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</si>
  <si>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</si>
  <si>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</si>
  <si>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</si>
  <si>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</si>
  <si>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</si>
  <si>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</si>
  <si>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</si>
  <si>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</si>
  <si>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</si>
  <si>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</si>
  <si>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</si>
  <si>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</si>
  <si>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</si>
  <si>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</si>
  <si>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</si>
  <si>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</si>
  <si>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</si>
  <si>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</si>
  <si>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</si>
  <si>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</si>
  <si>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</si>
  <si>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</si>
  <si>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</si>
  <si>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</si>
  <si>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</si>
  <si>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</si>
  <si>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</si>
  <si>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</si>
  <si>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</si>
  <si>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</si>
  <si>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</si>
  <si>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</si>
  <si>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</si>
  <si>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</si>
  <si>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</si>
  <si>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</si>
  <si>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</si>
  <si>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</si>
  <si>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</si>
  <si>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</si>
  <si>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</si>
  <si>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</si>
  <si>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</si>
  <si>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</si>
  <si>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</si>
  <si>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</si>
  <si>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</si>
  <si>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</si>
  <si>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</si>
  <si>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</si>
  <si>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</si>
  <si>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</si>
  <si>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</si>
  <si>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</si>
  <si>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</si>
  <si>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</si>
  <si>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</si>
  <si>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</si>
  <si>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</si>
  <si>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</si>
  <si>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</si>
  <si>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</si>
  <si>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</si>
  <si>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</si>
  <si>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</si>
  <si>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</si>
  <si>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</si>
  <si>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</si>
  <si>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</si>
  <si>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</si>
  <si>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</si>
  <si>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</si>
  <si>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</si>
  <si>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</si>
  <si>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</si>
  <si>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</si>
  <si>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</si>
  <si>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</si>
  <si>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</si>
  <si>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</si>
  <si>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</si>
  <si>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</si>
  <si>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</si>
  <si>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</si>
  <si>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</si>
  <si>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</si>
  <si>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</si>
  <si>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</si>
  <si>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</si>
  <si>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</si>
  <si>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</si>
  <si>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</si>
  <si>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</si>
  <si>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</si>
  <si>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</si>
  <si>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</si>
  <si>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</si>
  <si>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</si>
  <si>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</si>
  <si>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</si>
  <si>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</si>
  <si>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</si>
  <si>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</si>
  <si>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</si>
  <si>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</si>
  <si>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</si>
  <si>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</si>
  <si>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</si>
  <si>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</si>
  <si>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</si>
  <si>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</si>
  <si>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</si>
  <si>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</si>
  <si>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</si>
  <si>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</si>
  <si>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</si>
  <si>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</si>
  <si>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</si>
  <si>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</si>
  <si>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</si>
  <si>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</si>
  <si>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</si>
  <si>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</si>
  <si>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</si>
  <si>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</si>
  <si>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</si>
  <si>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</si>
  <si>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</si>
  <si>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</si>
  <si>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</si>
  <si>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</si>
  <si>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</si>
  <si>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</si>
  <si>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</si>
  <si>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</si>
  <si>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</si>
  <si>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</si>
  <si>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</si>
  <si>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</si>
  <si>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</si>
  <si>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</si>
  <si>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</si>
  <si>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</si>
  <si>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</si>
  <si>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</si>
  <si>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</si>
  <si>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</si>
  <si>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</si>
  <si>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</si>
  <si>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</si>
  <si>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</si>
  <si>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</si>
  <si>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</si>
  <si>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</si>
  <si>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</si>
  <si>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</si>
  <si>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</si>
  <si>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</si>
  <si>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</si>
  <si>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</si>
  <si>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</si>
  <si>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</si>
  <si>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</si>
  <si>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</si>
  <si>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</si>
  <si>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</si>
  <si>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</si>
  <si>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</si>
  <si>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</si>
  <si>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</si>
  <si>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</si>
  <si>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</si>
  <si>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</si>
  <si>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</si>
  <si>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</si>
  <si>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</si>
  <si>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</si>
  <si>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</si>
  <si>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</si>
  <si>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</si>
  <si>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</si>
  <si>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</si>
  <si>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</si>
  <si>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</si>
  <si>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</si>
  <si>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</si>
  <si>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</si>
  <si>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</si>
  <si>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</si>
  <si>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</si>
  <si>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</si>
  <si>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</si>
  <si>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</si>
  <si>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</si>
  <si>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</si>
  <si>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</si>
  <si>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</si>
  <si>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</si>
  <si>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</si>
  <si>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</si>
  <si>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</si>
  <si>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</si>
  <si>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</si>
  <si>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</si>
  <si>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</si>
  <si>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</si>
  <si>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</si>
  <si>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</si>
  <si>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</si>
  <si>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</si>
  <si>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</si>
  <si>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</si>
  <si>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</si>
  <si>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</si>
  <si>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</si>
  <si>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</si>
  <si>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</si>
  <si>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</si>
  <si>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</si>
  <si>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</si>
  <si>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</si>
  <si>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</si>
  <si>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</si>
  <si>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</si>
  <si>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</si>
  <si>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</si>
  <si>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</si>
  <si>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</si>
  <si>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</si>
  <si>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</si>
  <si>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</si>
  <si>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</si>
  <si>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</si>
  <si>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</si>
  <si>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</si>
  <si>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</si>
  <si>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</si>
  <si>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</si>
  <si>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</si>
  <si>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</si>
  <si>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</si>
  <si>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</si>
  <si>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</si>
  <si>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</si>
  <si>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</si>
  <si>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</si>
  <si>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</si>
  <si>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</si>
  <si>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</si>
  <si>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</si>
  <si>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</si>
  <si>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</si>
  <si>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</si>
  <si>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</si>
  <si>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</si>
  <si>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</si>
  <si>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</si>
  <si>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</si>
  <si>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</si>
  <si>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</si>
  <si>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</si>
  <si>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</si>
  <si>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</si>
  <si>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</si>
  <si>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</si>
  <si>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</si>
  <si>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</si>
  <si>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</si>
  <si>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</si>
  <si>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</si>
  <si>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</si>
  <si>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</si>
  <si>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</si>
  <si>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</si>
  <si>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</si>
  <si>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</si>
  <si>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</si>
  <si>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</si>
  <si>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</si>
  <si>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</si>
  <si>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</si>
  <si>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</si>
  <si>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</si>
  <si>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</si>
  <si>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</si>
  <si>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</si>
  <si>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</si>
  <si>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</si>
  <si>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</si>
  <si>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</si>
  <si>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</si>
  <si>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</si>
  <si>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</si>
  <si>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</si>
  <si>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</si>
  <si>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</si>
  <si>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</si>
  <si>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</si>
  <si>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</si>
  <si>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</si>
  <si>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</si>
  <si>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</si>
  <si>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</si>
  <si>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</si>
  <si>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</si>
  <si>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</si>
  <si>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</si>
  <si>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</si>
  <si>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</si>
  <si>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</si>
  <si>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</si>
  <si>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</si>
  <si>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</si>
  <si>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</si>
  <si>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</si>
  <si>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</si>
  <si>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</si>
  <si>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</si>
  <si>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</si>
  <si>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</si>
  <si>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</si>
  <si>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</si>
  <si>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</si>
  <si>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</si>
  <si>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</si>
  <si>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</si>
  <si>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</si>
  <si>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</si>
  <si>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</si>
  <si>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</si>
  <si>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</si>
  <si>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</si>
  <si>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</si>
  <si>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</si>
  <si>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</si>
  <si>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</si>
  <si>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</si>
  <si>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</si>
  <si>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</si>
  <si>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</si>
  <si>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</si>
  <si>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</si>
  <si>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</si>
  <si>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</si>
  <si>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</si>
  <si>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</si>
  <si>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</si>
  <si>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</si>
  <si>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</si>
  <si>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</si>
  <si>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</si>
  <si>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</si>
  <si>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</si>
  <si>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</si>
  <si>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</si>
  <si>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</si>
  <si>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</si>
  <si>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</si>
  <si>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</si>
  <si>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</si>
  <si>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</si>
  <si>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</si>
  <si>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</si>
  <si>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</si>
  <si>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</si>
  <si>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</si>
  <si>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</si>
  <si>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</si>
  <si>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</si>
  <si>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</si>
  <si>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</si>
  <si>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</si>
  <si>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</si>
  <si>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</si>
  <si>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</si>
  <si>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</si>
  <si>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</si>
  <si>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</si>
  <si>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</si>
  <si>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</si>
  <si>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</si>
  <si>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</si>
  <si>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</si>
  <si>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</si>
  <si>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</si>
  <si>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</si>
  <si>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</si>
  <si>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</si>
  <si>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</si>
  <si>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</si>
  <si>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</si>
  <si>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</si>
  <si>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</si>
  <si>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</si>
  <si>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</si>
  <si>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</si>
  <si>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</si>
  <si>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</si>
  <si>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</si>
  <si>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</si>
  <si>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</si>
  <si>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</si>
  <si>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</si>
  <si>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</si>
  <si>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</si>
  <si>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</si>
  <si>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</si>
  <si>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</si>
  <si>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</si>
  <si>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</si>
  <si>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</si>
  <si>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</si>
  <si>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</si>
  <si>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</si>
  <si>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</si>
  <si>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</si>
  <si>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</si>
  <si>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</si>
  <si>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</si>
  <si>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</si>
  <si>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</si>
  <si>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</si>
  <si>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</si>
  <si>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</si>
  <si>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</si>
  <si>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</si>
  <si>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</si>
  <si>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</si>
  <si>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</si>
  <si>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</si>
  <si>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</si>
  <si>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</si>
  <si>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</si>
  <si>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</si>
  <si>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</si>
  <si>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</si>
  <si>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</si>
  <si>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</si>
  <si>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</si>
  <si>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</si>
  <si>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</si>
  <si>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</si>
  <si>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</si>
  <si>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</si>
  <si>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</si>
  <si>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</si>
  <si>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</si>
  <si>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</si>
  <si>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</si>
  <si>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</si>
  <si>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</si>
  <si>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</si>
  <si>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</si>
  <si>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</si>
  <si>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</si>
  <si>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</si>
  <si>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</si>
  <si>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</si>
  <si>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</si>
  <si>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</si>
  <si>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</si>
  <si>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</si>
  <si>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</si>
  <si>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</si>
  <si>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</si>
  <si>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</si>
  <si>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</si>
  <si>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</si>
  <si>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</si>
  <si>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</si>
  <si>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</si>
  <si>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</si>
  <si>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</si>
  <si>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</si>
  <si>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</si>
  <si>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</si>
  <si>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</si>
  <si>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</si>
  <si>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</si>
  <si>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</si>
  <si>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</si>
  <si>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</si>
  <si>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</si>
  <si>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</si>
  <si>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</si>
  <si>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</si>
  <si>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</si>
  <si>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</si>
  <si>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</si>
  <si>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</si>
  <si>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</si>
  <si>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</si>
  <si>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</si>
  <si>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</si>
  <si>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</si>
  <si>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</si>
  <si>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</si>
  <si>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</si>
  <si>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</si>
  <si>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</si>
  <si>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</si>
  <si>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</si>
  <si>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</si>
  <si>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</si>
  <si>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</si>
  <si>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</si>
  <si>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</si>
  <si>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</si>
  <si>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</si>
  <si>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</si>
  <si>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</si>
  <si>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</si>
  <si>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</si>
  <si>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</si>
  <si>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</si>
  <si>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</si>
  <si>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</si>
  <si>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</si>
  <si>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</si>
  <si>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</si>
  <si>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</si>
  <si>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</si>
  <si>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</si>
  <si>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</si>
  <si>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</si>
  <si>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</si>
  <si>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</si>
  <si>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</si>
  <si>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</si>
  <si>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</si>
  <si>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</si>
  <si>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</si>
  <si>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</si>
  <si>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</si>
  <si>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</si>
  <si>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</si>
  <si>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</si>
  <si>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</si>
  <si>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</si>
  <si>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</si>
  <si>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</si>
  <si>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</si>
  <si>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</si>
  <si>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</si>
  <si>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</si>
  <si>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</si>
  <si>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</si>
  <si>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</si>
  <si>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</si>
  <si>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</si>
  <si>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</si>
  <si>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</si>
  <si>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</si>
  <si>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</si>
  <si>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</si>
  <si>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</si>
  <si>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</si>
  <si>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</si>
  <si>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</si>
  <si>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</si>
  <si>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</si>
  <si>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</si>
  <si>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</si>
  <si>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</si>
  <si>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</si>
  <si>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</si>
  <si>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</si>
  <si>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</si>
  <si>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</si>
  <si>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</si>
  <si>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</si>
  <si>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</si>
  <si>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</si>
  <si>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</si>
  <si>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</si>
  <si>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</si>
  <si>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</si>
  <si>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</si>
  <si>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</si>
  <si>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</si>
  <si>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</si>
  <si>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</si>
  <si>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</si>
  <si>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</si>
  <si>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</si>
  <si>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</si>
  <si>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</si>
  <si>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</si>
  <si>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</si>
  <si>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</si>
  <si>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</si>
  <si>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</si>
  <si>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</si>
  <si>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</si>
  <si>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</si>
  <si>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</si>
  <si>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</si>
  <si>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</si>
  <si>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</si>
  <si>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</si>
  <si>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</si>
  <si>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</si>
  <si>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</si>
  <si>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</si>
  <si>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</si>
  <si>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</si>
  <si>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</si>
  <si>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</si>
  <si>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</si>
  <si>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</si>
  <si>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</si>
  <si>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</si>
  <si>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</si>
  <si>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</si>
  <si>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</si>
  <si>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</si>
  <si>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</si>
  <si>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</si>
  <si>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</si>
  <si>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</si>
  <si>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</si>
  <si>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</si>
  <si>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</si>
  <si>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</si>
  <si>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</si>
  <si>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</si>
  <si>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</si>
  <si>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</si>
  <si>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</si>
  <si>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</si>
  <si>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</si>
  <si>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</si>
  <si>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</si>
  <si>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</si>
  <si>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</si>
  <si>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</si>
  <si>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</si>
  <si>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</si>
  <si>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</si>
  <si>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</si>
  <si>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</si>
  <si>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</si>
  <si>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</si>
  <si>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</si>
  <si>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</si>
  <si>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</si>
  <si>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</si>
  <si>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</si>
  <si>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</si>
  <si>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</si>
  <si>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</si>
  <si>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</si>
  <si>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</si>
  <si>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</si>
  <si>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</si>
  <si>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</si>
  <si>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</si>
  <si>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</si>
  <si>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</si>
  <si>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</si>
  <si>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</si>
  <si>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</si>
  <si>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</si>
  <si>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</si>
  <si>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</si>
  <si>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</si>
  <si>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</si>
  <si>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</si>
  <si>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</si>
  <si>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</si>
  <si>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</si>
  <si>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</si>
  <si>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</si>
  <si>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</si>
  <si>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</si>
  <si>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</si>
  <si>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</si>
  <si>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</si>
  <si>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</si>
  <si>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</si>
  <si>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</si>
  <si>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</si>
  <si>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</si>
  <si>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</si>
  <si>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</si>
  <si>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</si>
  <si>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</si>
  <si>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</si>
  <si>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</si>
  <si>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</si>
  <si>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</si>
  <si>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</si>
  <si>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</si>
  <si>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</si>
  <si>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</si>
  <si>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</si>
  <si>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</si>
  <si>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</si>
  <si>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</si>
  <si>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</si>
  <si>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</si>
  <si>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</si>
  <si>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</si>
  <si>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</si>
  <si>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</si>
  <si>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</si>
  <si>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</si>
  <si>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</si>
  <si>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</si>
  <si>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</si>
  <si>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</si>
  <si>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</si>
  <si>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</si>
  <si>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</si>
  <si>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</si>
  <si>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</si>
  <si>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</si>
  <si>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</si>
  <si>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</si>
  <si>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</si>
  <si>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</si>
  <si>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</si>
  <si>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</si>
  <si>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</si>
  <si>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</si>
  <si>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</si>
  <si>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</si>
  <si>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</si>
  <si>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</si>
  <si>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</si>
  <si>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</si>
  <si>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</si>
  <si>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</si>
  <si>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</si>
  <si>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</si>
  <si>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</si>
  <si>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</si>
  <si>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</si>
  <si>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</si>
  <si>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</si>
  <si>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</si>
  <si>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</si>
  <si>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</si>
  <si>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</si>
  <si>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</si>
  <si>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</si>
  <si>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</si>
  <si>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</si>
  <si>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</si>
  <si>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</si>
  <si>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</si>
  <si>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</si>
  <si>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</si>
  <si>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</si>
  <si>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</si>
  <si>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</si>
  <si>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</si>
  <si>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</si>
  <si>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</si>
  <si>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</si>
  <si>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</si>
  <si>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</si>
  <si>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</si>
  <si>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</si>
  <si>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</si>
  <si>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</si>
  <si>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</si>
  <si>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</si>
  <si>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</si>
  <si>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</si>
  <si>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</si>
  <si>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</si>
  <si>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</si>
  <si>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</si>
  <si>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</si>
  <si>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</si>
  <si>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</si>
  <si>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</si>
  <si>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</si>
  <si>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</si>
  <si>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</si>
  <si>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</si>
  <si>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</si>
  <si>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</si>
  <si>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</si>
  <si>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</si>
  <si>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</si>
  <si>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</si>
  <si>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</si>
  <si>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</si>
  <si>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</si>
  <si>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</si>
  <si>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</si>
  <si>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</si>
  <si>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</si>
  <si>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</si>
  <si>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</si>
  <si>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</si>
  <si>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</si>
  <si>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</si>
  <si>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</si>
  <si>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</si>
  <si>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</si>
  <si>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</si>
  <si>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</si>
  <si>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</si>
  <si>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</si>
  <si>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</si>
  <si>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</si>
  <si>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</si>
  <si>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</si>
  <si>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</si>
  <si>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</si>
  <si>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</si>
  <si>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</si>
  <si>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</si>
  <si>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</si>
  <si>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</si>
  <si>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</si>
  <si>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</si>
  <si>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</si>
  <si>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</si>
  <si>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</si>
  <si>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</si>
  <si>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</si>
  <si>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</si>
  <si>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</si>
  <si>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</si>
  <si>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</si>
  <si>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</si>
  <si>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</si>
  <si>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</si>
  <si>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</si>
  <si>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</si>
  <si>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</si>
  <si>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</si>
  <si>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</si>
  <si>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</si>
  <si>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</si>
  <si>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</si>
  <si>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</si>
  <si>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</si>
  <si>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</si>
  <si>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</si>
  <si>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</si>
  <si>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</si>
  <si>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</si>
  <si>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</si>
  <si>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</si>
  <si>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</si>
  <si>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</si>
  <si>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</si>
  <si>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</si>
  <si>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</si>
  <si>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</si>
  <si>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</si>
  <si>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</si>
  <si>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</si>
  <si>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</si>
  <si>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</si>
  <si>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</si>
  <si>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</si>
  <si>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</si>
  <si>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</si>
  <si>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</si>
  <si>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</si>
  <si>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</si>
  <si>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</si>
  <si>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</si>
  <si>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</si>
  <si>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</si>
  <si>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</si>
  <si>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</si>
  <si>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</si>
  <si>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</si>
  <si>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</si>
  <si>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</si>
  <si>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</si>
  <si>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</si>
  <si>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</si>
  <si>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</si>
  <si>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</si>
  <si>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</si>
  <si>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</si>
  <si>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</si>
  <si>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</si>
  <si>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</si>
  <si>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</si>
  <si>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</si>
  <si>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</si>
  <si>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</si>
  <si>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</si>
  <si>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</si>
  <si>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</si>
  <si>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</si>
  <si>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</si>
  <si>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</si>
  <si>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</si>
  <si>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</si>
  <si>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</si>
  <si>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</si>
  <si>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</si>
  <si>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</si>
  <si>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</si>
  <si>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</si>
  <si>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</si>
  <si>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</si>
  <si>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</si>
  <si>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</si>
  <si>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</si>
  <si>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</si>
  <si>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</si>
  <si>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</si>
  <si>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</si>
  <si>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</si>
  <si>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</si>
  <si>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</si>
  <si>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</si>
  <si>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</si>
  <si>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</si>
  <si>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</si>
  <si>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</si>
  <si>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</si>
  <si>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</si>
  <si>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</si>
  <si>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</si>
  <si>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</si>
  <si>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</si>
  <si>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</si>
  <si>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</si>
  <si>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</si>
  <si>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</si>
  <si>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</si>
  <si>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</si>
  <si>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</si>
  <si>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</si>
  <si>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</si>
  <si>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</si>
  <si>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</si>
  <si>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</si>
  <si>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</si>
  <si>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</si>
  <si>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</si>
  <si>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</si>
  <si>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</si>
  <si>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</si>
  <si>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</si>
  <si>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</si>
  <si>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</si>
  <si>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</si>
  <si>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</si>
  <si>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</si>
  <si>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</si>
  <si>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</si>
  <si>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</si>
  <si>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</si>
  <si>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</si>
  <si>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</si>
  <si>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</si>
  <si>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</si>
  <si>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</si>
  <si>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</si>
  <si>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</si>
  <si>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</si>
  <si>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</si>
  <si>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</si>
  <si>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</si>
  <si>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</si>
  <si>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</si>
  <si>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</si>
  <si>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</si>
  <si>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</si>
  <si>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</si>
  <si>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</si>
  <si>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</si>
  <si>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</si>
  <si>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</si>
  <si>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</si>
  <si>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</si>
  <si>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</si>
  <si>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</si>
  <si>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</si>
  <si>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</si>
  <si>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</si>
  <si>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</si>
  <si>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</si>
  <si>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</si>
  <si>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</si>
  <si>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</si>
  <si>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</si>
  <si>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</si>
  <si>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</si>
  <si>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</si>
  <si>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</si>
  <si>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</si>
  <si>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</si>
  <si>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</si>
  <si>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</si>
  <si>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</si>
  <si>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</si>
  <si>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</si>
  <si>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</si>
  <si>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</si>
  <si>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</si>
  <si>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</si>
  <si>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</si>
  <si>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</si>
  <si>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</si>
  <si>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</si>
  <si>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</si>
  <si>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</si>
  <si>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</si>
  <si>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</si>
  <si>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</si>
  <si>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</si>
  <si>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</si>
  <si>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</si>
  <si>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</si>
  <si>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</si>
  <si>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</si>
  <si>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</si>
  <si>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</si>
  <si>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</si>
  <si>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</si>
  <si>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</si>
  <si>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</si>
  <si>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</si>
  <si>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</si>
  <si>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</si>
  <si>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</si>
  <si>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</si>
  <si>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</si>
  <si>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</si>
  <si>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</si>
  <si>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</si>
  <si>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</si>
  <si>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</si>
  <si>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</si>
  <si>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</si>
  <si>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</si>
  <si>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</si>
  <si>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</si>
  <si>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</si>
  <si>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</si>
  <si>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</si>
  <si>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</si>
  <si>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</si>
  <si>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</si>
  <si>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</si>
  <si>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</si>
  <si>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</si>
  <si>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</si>
  <si>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</si>
  <si>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</si>
  <si>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</si>
  <si>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</si>
  <si>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</si>
  <si>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</si>
  <si>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</si>
  <si>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</si>
  <si>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</si>
  <si>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</si>
  <si>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</si>
  <si>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</si>
  <si>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</si>
  <si>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</si>
  <si>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</si>
  <si>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</si>
  <si>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</si>
  <si>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</si>
  <si>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</si>
  <si>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</si>
  <si>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</si>
  <si>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</si>
  <si>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</si>
  <si>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</si>
  <si>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</si>
  <si>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</si>
  <si>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</si>
  <si>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</si>
  <si>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</si>
  <si>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</si>
  <si>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</si>
  <si>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</si>
  <si>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</si>
  <si>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</si>
  <si>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</si>
  <si>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</si>
  <si>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</si>
  <si>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</si>
  <si>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</si>
  <si>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</si>
  <si>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</si>
  <si>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</si>
  <si>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</si>
  <si>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</si>
  <si>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</si>
  <si>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</si>
  <si>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</si>
  <si>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</si>
  <si>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</si>
  <si>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</si>
  <si>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</si>
  <si>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</si>
  <si>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</si>
  <si>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</si>
  <si>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</si>
  <si>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</si>
  <si>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</si>
  <si>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</si>
  <si>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</si>
  <si>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</si>
  <si>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</si>
  <si>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</si>
  <si>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</si>
  <si>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</si>
  <si>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</si>
  <si>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</si>
  <si>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</si>
  <si>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</si>
  <si>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</si>
  <si>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</si>
  <si>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</si>
  <si>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</si>
  <si>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</si>
  <si>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</si>
  <si>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</si>
  <si>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</si>
  <si>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</si>
  <si>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</si>
  <si>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</si>
  <si>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</si>
  <si>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</si>
  <si>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</si>
  <si>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</si>
  <si>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</si>
  <si>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</si>
  <si>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</si>
  <si>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</si>
  <si>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</si>
  <si>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</si>
  <si>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</si>
  <si>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</si>
  <si>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</si>
  <si>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</si>
  <si>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</si>
  <si>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</si>
  <si>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</si>
  <si>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</si>
  <si>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</si>
  <si>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</si>
  <si>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</si>
  <si>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</si>
  <si>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</si>
  <si>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</si>
  <si>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</si>
  <si>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</si>
  <si>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</si>
  <si>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</si>
  <si>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</si>
  <si>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</si>
  <si>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</si>
  <si>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</si>
  <si>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</si>
  <si>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</si>
  <si>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</si>
  <si>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</si>
  <si>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</si>
  <si>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</si>
  <si>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</si>
  <si>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</si>
  <si>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</si>
  <si>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</si>
  <si>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</si>
  <si>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</si>
  <si>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</si>
  <si>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</si>
  <si>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</si>
  <si>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</si>
  <si>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</si>
  <si>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</si>
  <si>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</si>
  <si>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</si>
  <si>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</si>
  <si>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</si>
  <si>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</si>
  <si>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</si>
  <si>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</si>
  <si>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</si>
  <si>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</si>
  <si>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</si>
  <si>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</si>
  <si>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</si>
  <si>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</si>
  <si>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</si>
  <si>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</si>
  <si>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</si>
  <si>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</si>
  <si>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</si>
  <si>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</si>
  <si>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</si>
  <si>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</si>
  <si>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</si>
  <si>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</si>
  <si>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</si>
  <si>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</si>
  <si>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</si>
  <si>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</si>
  <si>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</si>
  <si>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</si>
  <si>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</si>
  <si>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</si>
  <si>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</si>
  <si>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</si>
  <si>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</si>
  <si>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</si>
  <si>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</si>
  <si>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</si>
  <si>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</si>
  <si>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</si>
  <si>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</si>
  <si>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</si>
  <si>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</si>
  <si>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</si>
  <si>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</si>
  <si>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</si>
  <si>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</si>
  <si>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</si>
  <si>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</si>
  <si>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</si>
  <si>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</si>
  <si>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</si>
  <si>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</si>
  <si>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</si>
  <si>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</si>
  <si>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</si>
  <si>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</si>
  <si>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</si>
  <si>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</si>
  <si>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</si>
  <si>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</si>
  <si>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</si>
  <si>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</si>
  <si>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</si>
  <si>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</si>
  <si>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</si>
  <si>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</si>
  <si>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</si>
  <si>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</si>
  <si>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</si>
  <si>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</si>
  <si>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</si>
  <si>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</si>
  <si>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</si>
  <si>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</si>
  <si>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</si>
  <si>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</si>
  <si>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</si>
  <si>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</si>
  <si>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</si>
  <si>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</si>
  <si>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</si>
  <si>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</si>
  <si>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</si>
  <si>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</si>
  <si>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</si>
  <si>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</si>
  <si>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</si>
  <si>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</si>
  <si>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</si>
  <si>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</si>
  <si>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</si>
  <si>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</si>
  <si>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</si>
  <si>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</si>
  <si>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</si>
  <si>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</si>
  <si>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</si>
  <si>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</si>
  <si>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</si>
  <si>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</si>
  <si>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</si>
  <si>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</si>
  <si>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</si>
  <si>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</si>
  <si>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</si>
  <si>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</si>
  <si>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</si>
  <si>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</si>
  <si>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</si>
  <si>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</si>
  <si>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</si>
  <si>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</si>
  <si>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</si>
  <si>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</si>
  <si>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</si>
  <si>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</si>
  <si>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</si>
  <si>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</si>
  <si>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</si>
  <si>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</si>
  <si>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</si>
  <si>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</si>
  <si>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</si>
  <si>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</si>
  <si>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</si>
  <si>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</si>
  <si>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</si>
  <si>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</si>
  <si>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</si>
  <si>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</si>
  <si>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</si>
  <si>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</si>
  <si>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</si>
  <si>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</si>
  <si>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</si>
  <si>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</si>
  <si>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</si>
  <si>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</si>
  <si>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</si>
  <si>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</si>
  <si>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</si>
  <si>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</si>
  <si>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</si>
  <si>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</si>
  <si>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</si>
  <si>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</si>
  <si>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</si>
  <si>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</si>
  <si>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</si>
  <si>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</si>
  <si>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</si>
  <si>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</si>
  <si>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</si>
  <si>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</si>
  <si>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</si>
  <si>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</si>
  <si>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</si>
  <si>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</si>
  <si>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</si>
  <si>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</si>
  <si>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</si>
  <si>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</si>
  <si>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</si>
  <si>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</si>
  <si>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</si>
  <si>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</si>
  <si>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</si>
  <si>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</si>
  <si>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</si>
  <si>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</si>
  <si>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</si>
  <si>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</si>
  <si>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</si>
  <si>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</si>
  <si>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</si>
  <si>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</si>
  <si>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</si>
  <si>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</si>
  <si>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</si>
  <si>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</si>
  <si>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</si>
  <si>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</si>
  <si>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</si>
  <si>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</si>
  <si>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</si>
  <si>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</si>
  <si>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</si>
  <si>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</si>
  <si>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</si>
  <si>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</si>
  <si>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</si>
  <si>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</si>
  <si>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</si>
  <si>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</si>
  <si>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</si>
  <si>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</si>
  <si>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</si>
  <si>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</si>
  <si>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</si>
  <si>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</si>
  <si>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</si>
  <si>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</si>
  <si>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</si>
  <si>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</si>
  <si>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</si>
  <si>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</si>
  <si>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</si>
  <si>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</si>
  <si>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</si>
  <si>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</si>
  <si>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</si>
  <si>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</si>
  <si>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</si>
  <si>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</si>
  <si>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</si>
  <si>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</si>
  <si>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</si>
  <si>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</si>
  <si>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</si>
  <si>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</si>
  <si>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</si>
  <si>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</si>
  <si>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</si>
  <si>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</si>
  <si>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</si>
  <si>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</si>
  <si>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</si>
  <si>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</si>
  <si>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</si>
  <si>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</si>
  <si>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</si>
  <si>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</si>
  <si>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</si>
  <si>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</si>
  <si>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</si>
  <si>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</si>
  <si>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</si>
  <si>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</si>
  <si>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</si>
  <si>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</si>
  <si>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</si>
  <si>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</si>
  <si>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</si>
  <si>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</si>
  <si>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</si>
  <si>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</si>
  <si>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</si>
  <si>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</si>
  <si>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</si>
  <si>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</si>
  <si>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</si>
  <si>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</si>
  <si>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</si>
  <si>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</si>
  <si>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</si>
  <si>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</si>
  <si>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</si>
  <si>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</si>
  <si>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</si>
  <si>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</si>
  <si>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</si>
  <si>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</si>
  <si>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</si>
  <si>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</si>
  <si>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</si>
  <si>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</si>
  <si>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</si>
  <si>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</si>
  <si>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</si>
  <si>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</si>
  <si>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</si>
  <si>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</si>
  <si>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</si>
  <si>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</si>
  <si>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</si>
  <si>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</si>
  <si>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</si>
  <si>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</si>
  <si>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</si>
  <si>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</si>
  <si>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</si>
  <si>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</si>
  <si>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</si>
  <si>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</si>
  <si>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</si>
  <si>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</si>
  <si>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</si>
  <si>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</si>
  <si>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</si>
  <si>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</si>
  <si>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</si>
  <si>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</si>
  <si>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</si>
  <si>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</si>
  <si>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</si>
  <si>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</si>
  <si>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</si>
  <si>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</si>
  <si>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</si>
  <si>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</si>
  <si>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</si>
  <si>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</si>
  <si>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</si>
  <si>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</si>
  <si>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</si>
  <si>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</si>
  <si>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</si>
  <si>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</si>
  <si>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</si>
  <si>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</si>
  <si>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</si>
  <si>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</si>
  <si>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</si>
  <si>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</si>
  <si>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</si>
  <si>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</si>
  <si>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</si>
  <si>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</si>
  <si>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</si>
  <si>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</si>
  <si>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</si>
  <si>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</si>
  <si>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</si>
  <si>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</si>
  <si>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</si>
  <si>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</si>
  <si>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</si>
  <si>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</si>
  <si>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</si>
  <si>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</si>
  <si>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</si>
  <si>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</si>
  <si>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</si>
  <si>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</si>
  <si>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</si>
  <si>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</si>
  <si>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</si>
  <si>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</si>
  <si>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</si>
  <si>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</si>
  <si>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</si>
  <si>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</si>
  <si>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</si>
  <si>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</si>
  <si>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</si>
  <si>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</si>
  <si>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</si>
  <si>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</si>
  <si>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</si>
  <si>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</si>
  <si>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</si>
  <si>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</si>
  <si>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</si>
  <si>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</si>
  <si>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</si>
  <si>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</si>
  <si>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</si>
  <si>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</si>
  <si>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</si>
  <si>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</si>
  <si>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</si>
  <si>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</si>
  <si>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</si>
  <si>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</si>
  <si>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</si>
  <si>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</si>
  <si>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</si>
  <si>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</si>
  <si>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</si>
  <si>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</si>
  <si>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</si>
  <si>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</si>
  <si>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</si>
  <si>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</si>
  <si>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</si>
  <si>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</si>
  <si>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</si>
  <si>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</si>
  <si>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</si>
  <si>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</si>
  <si>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</si>
  <si>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</si>
  <si>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</si>
  <si>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</si>
  <si>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</si>
  <si>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</si>
  <si>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</si>
  <si>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</si>
  <si>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</si>
  <si>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</si>
  <si>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</si>
  <si>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</si>
  <si>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</si>
  <si>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</si>
  <si>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</si>
  <si>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</si>
  <si>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</si>
  <si>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</si>
  <si>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</si>
  <si>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</si>
  <si>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</si>
  <si>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</si>
  <si>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</si>
  <si>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</si>
  <si>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</si>
  <si>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</si>
  <si>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</si>
  <si>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</si>
  <si>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</si>
  <si>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</si>
  <si>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</si>
  <si>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</si>
  <si>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</si>
  <si>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</si>
  <si>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</si>
  <si>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</si>
  <si>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</si>
  <si>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</si>
  <si>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</si>
  <si>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</si>
  <si>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</si>
  <si>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</si>
  <si>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</si>
  <si>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</si>
  <si>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</si>
  <si>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</si>
  <si>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</si>
  <si>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</si>
  <si>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</si>
  <si>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</si>
  <si>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</si>
  <si>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</si>
  <si>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</si>
  <si>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</si>
  <si>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</si>
  <si>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</si>
  <si>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</si>
  <si>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</si>
  <si>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</si>
  <si>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</si>
  <si>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</si>
  <si>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</si>
  <si>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</si>
  <si>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</si>
  <si>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</si>
  <si>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</si>
  <si>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</si>
  <si>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</si>
  <si>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</si>
  <si>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</si>
  <si>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</si>
  <si>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</si>
  <si>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</si>
  <si>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</si>
  <si>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</si>
  <si>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</si>
  <si>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</si>
  <si>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</si>
  <si>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</si>
  <si>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</si>
  <si>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</si>
  <si>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</si>
  <si>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</si>
  <si>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</si>
  <si>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</si>
  <si>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</si>
  <si>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</si>
  <si>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</si>
  <si>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</si>
  <si>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</si>
  <si>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</si>
  <si>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</si>
  <si>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</si>
  <si>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</si>
  <si>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</si>
  <si>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</si>
  <si>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</si>
  <si>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</si>
  <si>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</si>
  <si>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</si>
  <si>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</si>
  <si>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</si>
  <si>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</si>
  <si>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</si>
  <si>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</si>
  <si>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</si>
  <si>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</si>
  <si>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</si>
  <si>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</si>
  <si>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</si>
  <si>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</si>
  <si>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</si>
  <si>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</si>
  <si>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</si>
  <si>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</si>
  <si>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</si>
  <si>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</si>
  <si>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</si>
  <si>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</si>
  <si>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</si>
  <si>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</si>
  <si>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</si>
  <si>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</si>
  <si>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</si>
  <si>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</si>
  <si>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</si>
  <si>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</si>
  <si>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</si>
  <si>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</si>
  <si>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</si>
  <si>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</si>
  <si>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</si>
  <si>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</si>
  <si>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</si>
  <si>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</si>
  <si>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</si>
  <si>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</si>
  <si>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</si>
  <si>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</si>
  <si>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</si>
  <si>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</si>
  <si>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</si>
  <si>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</si>
  <si>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</si>
  <si>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</si>
  <si>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</si>
  <si>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</si>
  <si>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</si>
  <si>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</si>
  <si>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</si>
  <si>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</si>
  <si>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</si>
  <si>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</si>
  <si>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</si>
  <si>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</si>
  <si>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</si>
  <si>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</si>
  <si>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</si>
  <si>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</si>
  <si>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</si>
  <si>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</si>
  <si>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</si>
  <si>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</si>
  <si>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</si>
  <si>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</si>
  <si>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</si>
  <si>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</si>
  <si>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</si>
  <si>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</si>
  <si>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</si>
  <si>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</si>
  <si>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</si>
  <si>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</si>
  <si>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</si>
  <si>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</si>
  <si>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</si>
  <si>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</si>
  <si>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</si>
  <si>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</si>
  <si>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</si>
  <si>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</si>
  <si>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</si>
  <si>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</si>
  <si>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</si>
  <si>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</si>
  <si>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</si>
  <si>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</si>
  <si>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</si>
  <si>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</si>
  <si>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</si>
  <si>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</si>
  <si>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</si>
  <si>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</si>
  <si>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</si>
  <si>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</si>
  <si>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</si>
  <si>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</si>
  <si>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</si>
  <si>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</si>
  <si>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</si>
  <si>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</si>
  <si>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</si>
  <si>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</si>
  <si>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</si>
  <si>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</si>
  <si>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</si>
  <si>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</si>
  <si>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</si>
  <si>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</si>
  <si>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</si>
  <si>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</si>
  <si>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</si>
  <si>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</si>
  <si>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</si>
  <si>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</si>
  <si>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</si>
  <si>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</si>
  <si>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</si>
  <si>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</si>
  <si>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</si>
  <si>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</si>
  <si>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</si>
  <si>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</si>
  <si>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</si>
  <si>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</si>
  <si>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</si>
  <si>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</si>
  <si>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</si>
  <si>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</si>
  <si>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</si>
  <si>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</si>
  <si>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</si>
  <si>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</si>
  <si>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</si>
  <si>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</si>
  <si>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</si>
  <si>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</si>
  <si>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</si>
  <si>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</si>
  <si>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</si>
  <si>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</si>
  <si>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</si>
  <si>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</si>
  <si>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</si>
  <si>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</si>
  <si>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</si>
  <si>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</si>
  <si>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</si>
  <si>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</si>
  <si>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</si>
  <si>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</si>
  <si>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</si>
  <si>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</si>
  <si>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</si>
  <si>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</si>
  <si>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</si>
  <si>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</si>
  <si>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</si>
  <si>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</si>
  <si>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</si>
  <si>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</si>
  <si>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</si>
  <si>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</si>
  <si>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</si>
  <si>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</si>
  <si>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</si>
  <si>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</si>
  <si>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</si>
  <si>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</si>
  <si>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</si>
  <si>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</si>
  <si>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</si>
  <si>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</si>
  <si>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</si>
  <si>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</si>
  <si>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</si>
  <si>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</si>
  <si>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</si>
  <si>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</si>
  <si>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</si>
  <si>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</si>
  <si>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</si>
  <si>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</si>
  <si>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</si>
  <si>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</si>
  <si>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</si>
  <si>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</si>
  <si>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</si>
  <si>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</si>
  <si>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</si>
  <si>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</si>
  <si>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</si>
  <si>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</si>
  <si>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</si>
  <si>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</si>
  <si>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</si>
  <si>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</si>
  <si>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</si>
  <si>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</si>
  <si>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</si>
  <si>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</si>
  <si>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</si>
  <si>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</si>
  <si>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</si>
  <si>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</si>
  <si>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</si>
  <si>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</si>
  <si>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</si>
  <si>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</si>
  <si>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</si>
  <si>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</si>
  <si>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</si>
  <si>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</si>
  <si>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</si>
  <si>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</si>
  <si>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</si>
  <si>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</si>
  <si>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</si>
  <si>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</si>
  <si>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</si>
  <si>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</si>
  <si>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</si>
  <si>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</si>
  <si>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</si>
  <si>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</si>
  <si>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</si>
  <si>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</si>
  <si>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</si>
  <si>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</si>
  <si>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</si>
  <si>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</si>
  <si>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</si>
  <si>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</si>
  <si>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</si>
  <si>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</si>
  <si>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</si>
  <si>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</si>
  <si>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</si>
  <si>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</si>
  <si>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</si>
  <si>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</si>
  <si>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</si>
  <si>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</si>
  <si>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</si>
  <si>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</si>
  <si>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</si>
  <si>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</si>
  <si>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</si>
  <si>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</si>
  <si>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</si>
  <si>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</si>
  <si>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</si>
  <si>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</si>
  <si>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</si>
  <si>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</si>
  <si>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</si>
  <si>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</si>
  <si>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</si>
  <si>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</si>
  <si>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</si>
  <si>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</si>
  <si>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</si>
  <si>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</si>
  <si>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</si>
  <si>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</si>
  <si>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</si>
  <si>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</si>
  <si>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</si>
  <si>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</si>
  <si>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</si>
  <si>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</si>
  <si>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</si>
  <si>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</si>
  <si>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</si>
  <si>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</si>
  <si>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</si>
  <si>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</si>
  <si>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</si>
  <si>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</si>
  <si>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</si>
  <si>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</si>
  <si>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</si>
  <si>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</si>
  <si>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</si>
  <si>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</si>
  <si>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</si>
  <si>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</si>
  <si>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</si>
  <si>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</si>
  <si>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</si>
  <si>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</si>
  <si>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</si>
  <si>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</si>
  <si>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</si>
  <si>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</si>
  <si>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</si>
  <si>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</si>
  <si>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</si>
  <si>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</si>
  <si>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</si>
  <si>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</si>
  <si>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</si>
  <si>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</si>
  <si>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</si>
  <si>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</si>
  <si>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</si>
  <si>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</si>
  <si>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</si>
  <si>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</si>
  <si>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</si>
  <si>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</si>
  <si>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</si>
  <si>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</si>
  <si>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</si>
  <si>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</si>
  <si>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</si>
  <si>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</si>
  <si>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</si>
  <si>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</si>
  <si>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</si>
  <si>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</si>
  <si>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</si>
  <si>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</si>
  <si>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</si>
  <si>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</si>
  <si>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</si>
  <si>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</si>
  <si>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</si>
  <si>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</si>
  <si>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</si>
  <si>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</si>
  <si>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</si>
  <si>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</si>
  <si>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</si>
  <si>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</si>
  <si>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</si>
  <si>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</si>
  <si>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</si>
  <si>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</si>
  <si>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</si>
  <si>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</si>
  <si>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</si>
  <si>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</si>
  <si>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</si>
  <si>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</si>
  <si>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</si>
  <si>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</si>
  <si>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</si>
  <si>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</si>
  <si>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</si>
  <si>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</si>
  <si>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</si>
  <si>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</si>
  <si>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</si>
  <si>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</si>
  <si>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</si>
  <si>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</si>
  <si>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</si>
  <si>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</si>
  <si>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</si>
  <si>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</si>
  <si>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</si>
  <si>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</si>
  <si>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</si>
  <si>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</si>
  <si>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</si>
  <si>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</si>
  <si>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</si>
  <si>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</si>
  <si>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</si>
  <si>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</si>
  <si>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</si>
  <si>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</si>
  <si>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</si>
  <si>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</si>
  <si>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</si>
  <si>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</si>
  <si>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</si>
  <si>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</si>
  <si>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</si>
  <si>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</si>
  <si>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</si>
  <si>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</si>
  <si>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</si>
  <si>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</si>
  <si>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</si>
  <si>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</si>
  <si>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</si>
  <si>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</si>
  <si>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</si>
  <si>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</si>
  <si>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</si>
  <si>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</si>
  <si>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</si>
  <si>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</si>
  <si>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</si>
  <si>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</si>
  <si>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</si>
  <si>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</si>
  <si>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</si>
  <si>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</si>
  <si>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</si>
  <si>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</si>
  <si>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</si>
  <si>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</si>
  <si>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</si>
  <si>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</si>
  <si>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</si>
  <si>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</si>
  <si>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</si>
  <si>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</si>
  <si>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</si>
  <si>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</si>
  <si>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</si>
  <si>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</si>
  <si>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</si>
  <si>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</si>
  <si>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</si>
  <si>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</si>
  <si>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</si>
  <si>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</si>
  <si>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</si>
  <si>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</si>
  <si>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</si>
  <si>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</si>
  <si>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</si>
  <si>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</si>
  <si>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</si>
  <si>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</si>
  <si>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</si>
  <si>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</si>
  <si>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</si>
  <si>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</si>
  <si>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</si>
  <si>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</si>
  <si>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</si>
  <si>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</si>
  <si>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</si>
  <si>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</si>
  <si>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</si>
  <si>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</si>
  <si>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</si>
  <si>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</si>
  <si>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</si>
  <si>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</si>
  <si>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</si>
  <si>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</si>
  <si>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</si>
  <si>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</si>
  <si>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</si>
  <si>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</si>
  <si>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</si>
  <si>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</si>
  <si>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</si>
  <si>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</si>
  <si>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</si>
  <si>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</si>
  <si>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</si>
  <si>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</si>
  <si>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</si>
  <si>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</si>
  <si>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</si>
  <si>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</si>
  <si>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</si>
  <si>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</si>
  <si>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</si>
  <si>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</si>
  <si>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</si>
  <si>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</si>
  <si>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</si>
  <si>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</si>
  <si>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</si>
  <si>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</si>
  <si>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</si>
  <si>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</si>
  <si>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</si>
  <si>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</si>
  <si>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</si>
  <si>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</si>
  <si>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</si>
  <si>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</si>
  <si>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</si>
  <si>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</si>
  <si>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</si>
  <si>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</si>
  <si>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</si>
  <si>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</si>
  <si>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</si>
  <si>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</si>
  <si>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</si>
  <si>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</si>
  <si>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</si>
  <si>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</si>
  <si>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</si>
  <si>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</si>
  <si>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</si>
  <si>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</si>
  <si>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</si>
  <si>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</si>
  <si>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</si>
  <si>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</si>
  <si>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</si>
  <si>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</si>
  <si>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</si>
  <si>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</si>
  <si>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</si>
  <si>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</si>
  <si>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</si>
  <si>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</si>
  <si>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</si>
  <si>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</si>
  <si>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</si>
  <si>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</si>
  <si>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</si>
  <si>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</si>
  <si>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</si>
  <si>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</si>
  <si>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</si>
  <si>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</si>
  <si>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</si>
  <si>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</si>
  <si>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</si>
  <si>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</si>
  <si>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</si>
  <si>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</si>
  <si>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</si>
  <si>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</si>
  <si>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</si>
  <si>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</si>
  <si>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</si>
  <si>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</si>
  <si>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</si>
  <si>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</si>
  <si>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</si>
  <si>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</si>
  <si>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</si>
  <si>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</si>
  <si>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</si>
  <si>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</si>
  <si>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</si>
  <si>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</si>
  <si>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</si>
  <si>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</si>
  <si>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</si>
  <si>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</si>
  <si>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</si>
  <si>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</si>
  <si>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</si>
  <si>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</si>
  <si>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</si>
  <si>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</si>
  <si>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</si>
  <si>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</si>
  <si>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</si>
  <si>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</si>
  <si>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</si>
  <si>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</si>
  <si>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</si>
  <si>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</si>
  <si>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</si>
  <si>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</si>
  <si>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</si>
  <si>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</si>
  <si>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</si>
  <si>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</si>
  <si>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</si>
  <si>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</si>
  <si>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</si>
  <si>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</si>
  <si>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</si>
  <si>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</si>
  <si>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</si>
  <si>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</si>
  <si>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</si>
  <si>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</si>
  <si>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</si>
  <si>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</si>
  <si>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</si>
  <si>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</si>
  <si>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</si>
  <si>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</si>
  <si>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</si>
  <si>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</si>
  <si>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</si>
  <si>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</si>
  <si>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</si>
  <si>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</si>
  <si>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</si>
  <si>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</si>
  <si>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</si>
  <si>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</si>
  <si>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</si>
  <si>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</si>
  <si>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</si>
  <si>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</si>
  <si>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</si>
  <si>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</si>
  <si>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</si>
  <si>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</si>
  <si>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</si>
  <si>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</si>
  <si>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</si>
  <si>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</si>
  <si>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</si>
  <si>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</si>
  <si>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</si>
  <si>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</si>
  <si>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</si>
  <si>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</si>
  <si>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</si>
  <si>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</si>
  <si>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</si>
  <si>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</si>
  <si>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</si>
  <si>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</si>
  <si>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</si>
  <si>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</si>
  <si>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</si>
  <si>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</si>
  <si>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</si>
  <si>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</si>
  <si>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</si>
  <si>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</si>
  <si>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</si>
  <si>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</si>
  <si>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</si>
  <si>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</si>
  <si>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</si>
  <si>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</si>
  <si>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</si>
  <si>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</si>
  <si>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</si>
  <si>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</si>
  <si>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</si>
  <si>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</si>
  <si>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</si>
  <si>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</si>
  <si>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</si>
  <si>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</si>
  <si>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</si>
  <si>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</si>
  <si>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</si>
  <si>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</si>
  <si>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</si>
  <si>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</si>
  <si>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</si>
  <si>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</si>
  <si>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</si>
  <si>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</si>
  <si>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</si>
  <si>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</si>
  <si>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</si>
  <si>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</si>
  <si>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</si>
  <si>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</si>
  <si>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</si>
  <si>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</si>
  <si>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</si>
  <si>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</si>
  <si>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</si>
  <si>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</si>
  <si>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</si>
  <si>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</si>
  <si>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</si>
  <si>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</si>
  <si>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</si>
  <si>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</si>
  <si>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</si>
  <si>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</si>
  <si>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</si>
  <si>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</si>
  <si>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</si>
  <si>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</si>
  <si>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</si>
  <si>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</si>
  <si>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</si>
  <si>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</si>
  <si>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</si>
  <si>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</si>
  <si>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</si>
  <si>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</si>
  <si>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</si>
  <si>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</si>
  <si>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</si>
  <si>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</si>
  <si>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</si>
  <si>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</si>
  <si>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</si>
  <si>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</si>
  <si>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</si>
  <si>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</si>
  <si>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</si>
  <si>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</si>
  <si>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</si>
  <si>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</si>
  <si>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</si>
  <si>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</si>
  <si>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</si>
  <si>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</si>
  <si>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</si>
  <si>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</si>
  <si>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</si>
  <si>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</si>
  <si>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</si>
  <si>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</si>
  <si>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</si>
  <si>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</si>
  <si>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</si>
  <si>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</si>
  <si>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</si>
  <si>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</si>
  <si>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</si>
  <si>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</si>
  <si>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</si>
  <si>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</si>
  <si>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</si>
  <si>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</si>
  <si>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</si>
  <si>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</si>
  <si>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</si>
  <si>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</si>
  <si>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</si>
  <si>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</si>
  <si>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</si>
  <si>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</si>
  <si>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</si>
  <si>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</si>
  <si>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</si>
  <si>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</si>
  <si>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</si>
  <si>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</si>
  <si>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</si>
  <si>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</si>
  <si>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</si>
  <si>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</si>
  <si>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</si>
  <si>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</si>
  <si>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</si>
  <si>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</si>
  <si>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</si>
  <si>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</si>
  <si>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</si>
  <si>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</si>
  <si>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</si>
  <si>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</si>
  <si>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</si>
  <si>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</si>
  <si>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</si>
  <si>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</si>
  <si>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</si>
  <si>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</si>
  <si>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</si>
  <si>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</si>
  <si>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</si>
  <si>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</si>
  <si>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</si>
  <si>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</si>
  <si>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</si>
  <si>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</si>
  <si>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</si>
  <si>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</si>
  <si>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</si>
  <si>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</si>
  <si>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</si>
  <si>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</si>
  <si>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</si>
  <si>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</si>
  <si>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</si>
  <si>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</si>
  <si>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</si>
  <si>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</si>
  <si>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</si>
  <si>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</si>
  <si>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</si>
  <si>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</si>
  <si>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</si>
  <si>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</si>
  <si>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</si>
  <si>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</si>
  <si>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</si>
  <si>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</si>
  <si>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</si>
  <si>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</si>
  <si>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</si>
  <si>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</si>
  <si>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</si>
  <si>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</si>
  <si>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</si>
  <si>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</si>
  <si>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</si>
  <si>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</si>
  <si>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</si>
  <si>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</si>
  <si>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</si>
  <si>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</si>
  <si>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</si>
  <si>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</si>
  <si>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</si>
  <si>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</si>
  <si>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</si>
  <si>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</si>
  <si>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</si>
  <si>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</si>
  <si>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</si>
  <si>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</si>
  <si>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</si>
  <si>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</si>
  <si>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</si>
  <si>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</si>
  <si>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</si>
  <si>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</si>
  <si>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</si>
  <si>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</si>
  <si>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</si>
  <si>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</si>
  <si>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</si>
  <si>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</si>
  <si>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</si>
  <si>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</si>
  <si>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</si>
  <si>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</si>
  <si>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</si>
  <si>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</si>
  <si>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</si>
  <si>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</si>
  <si>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</si>
  <si>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</si>
  <si>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</si>
  <si>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</si>
  <si>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</si>
  <si>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</si>
  <si>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</si>
  <si>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</si>
  <si>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</si>
  <si>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</si>
  <si>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</si>
  <si>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</si>
  <si>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</si>
  <si>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</si>
  <si>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</si>
  <si>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</si>
  <si>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</si>
  <si>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</si>
  <si>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</si>
  <si>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</si>
  <si>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</si>
  <si>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</si>
  <si>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</si>
  <si>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</si>
  <si>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</si>
  <si>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</si>
  <si>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</si>
  <si>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</si>
  <si>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</si>
  <si>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</si>
  <si>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</si>
  <si>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</si>
  <si>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</si>
  <si>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</si>
  <si>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</si>
  <si>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</si>
  <si>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</si>
  <si>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</si>
  <si>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</si>
  <si>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</si>
  <si>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</si>
  <si>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</si>
  <si>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</si>
  <si>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</si>
  <si>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</si>
  <si>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</si>
  <si>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</si>
  <si>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</si>
  <si>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</si>
  <si>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</si>
  <si>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</si>
  <si>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</si>
  <si>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</si>
  <si>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</si>
  <si>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</si>
  <si>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</si>
  <si>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</si>
  <si>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</si>
  <si>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</si>
  <si>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</si>
  <si>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</si>
  <si>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</si>
  <si>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</si>
  <si>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</si>
  <si>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</si>
  <si>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</si>
  <si>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</si>
  <si>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</si>
  <si>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</si>
  <si>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</si>
  <si>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</si>
  <si>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</si>
  <si>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</si>
  <si>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</si>
  <si>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</si>
  <si>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</si>
  <si>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</si>
  <si>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</si>
  <si>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</si>
  <si>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</si>
  <si>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</si>
  <si>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</si>
  <si>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</si>
  <si>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</si>
  <si>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</si>
  <si>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</si>
  <si>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</si>
  <si>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</si>
  <si>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</si>
  <si>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</si>
  <si>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</si>
  <si>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</si>
  <si>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</si>
  <si>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</si>
  <si>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</si>
  <si>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</si>
  <si>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</si>
  <si>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</si>
  <si>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</si>
  <si>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</si>
  <si>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</si>
  <si>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</si>
  <si>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</si>
  <si>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</si>
  <si>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</si>
  <si>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</si>
  <si>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</si>
  <si>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</si>
  <si>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</si>
  <si>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</si>
  <si>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</si>
  <si>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</si>
  <si>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</si>
  <si>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</si>
  <si>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</si>
  <si>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</si>
  <si>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</si>
  <si>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</si>
  <si>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</si>
  <si>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</si>
  <si>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</si>
  <si>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</si>
  <si>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</si>
  <si>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</si>
  <si>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</si>
  <si>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</si>
  <si>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</si>
  <si>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</si>
  <si>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</si>
  <si>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</si>
  <si>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</si>
  <si>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</si>
  <si>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</si>
  <si>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</si>
  <si>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</si>
  <si>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</si>
  <si>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</si>
  <si>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</si>
  <si>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</si>
  <si>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</si>
  <si>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</si>
  <si>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</si>
  <si>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</si>
  <si>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</si>
  <si>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</si>
  <si>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</si>
  <si>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</si>
  <si>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</si>
  <si>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</si>
  <si>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</si>
  <si>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</si>
  <si>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</si>
  <si>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</si>
  <si>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</si>
  <si>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</si>
  <si>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</si>
  <si>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</si>
  <si>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</si>
  <si>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</si>
  <si>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</si>
  <si>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</si>
  <si>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</si>
  <si>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</si>
  <si>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</si>
  <si>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</si>
  <si>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</si>
  <si>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</si>
  <si>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</si>
  <si>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</si>
  <si>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</si>
  <si>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</si>
  <si>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</si>
  <si>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</si>
  <si>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</si>
  <si>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</si>
  <si>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</si>
  <si>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</si>
  <si>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</si>
  <si>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</si>
  <si>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</si>
  <si>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</si>
  <si>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</si>
  <si>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</si>
  <si>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</si>
  <si>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</si>
  <si>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</si>
  <si>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</si>
  <si>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</si>
  <si>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</si>
  <si>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</si>
  <si>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</si>
  <si>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</si>
  <si>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</si>
  <si>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</si>
  <si>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</si>
  <si>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</si>
  <si>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</si>
  <si>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</si>
  <si>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</si>
  <si>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</si>
  <si>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</si>
  <si>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</si>
  <si>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</si>
  <si>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</si>
  <si>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</si>
  <si>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</si>
  <si>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</si>
  <si>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</si>
  <si>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</si>
  <si>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</si>
  <si>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</si>
  <si>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</si>
  <si>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</si>
  <si>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</si>
  <si>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</si>
  <si>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</si>
  <si>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</si>
  <si>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</si>
  <si>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</si>
  <si>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</si>
  <si>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</si>
  <si>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</si>
  <si>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</si>
  <si>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</si>
  <si>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</si>
  <si>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</si>
  <si>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</si>
  <si>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</si>
  <si>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</si>
  <si>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</si>
  <si>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</si>
  <si>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</si>
  <si>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</si>
  <si>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</si>
  <si>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</si>
  <si>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</si>
  <si>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</si>
  <si>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</si>
  <si>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</si>
  <si>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</si>
  <si>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</si>
  <si>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</si>
  <si>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</si>
  <si>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</si>
  <si>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</si>
  <si>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</si>
  <si>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</si>
  <si>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</si>
  <si>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</si>
  <si>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</si>
  <si>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</si>
  <si>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</si>
  <si>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</si>
  <si>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</si>
  <si>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</si>
  <si>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</si>
  <si>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</si>
  <si>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</si>
  <si>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</si>
  <si>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</si>
  <si>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</si>
  <si>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</si>
  <si>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</si>
  <si>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</si>
  <si>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</si>
  <si>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</si>
  <si>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</si>
  <si>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</si>
  <si>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</si>
  <si>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</si>
  <si>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</si>
  <si>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</si>
  <si>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</si>
  <si>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</si>
  <si>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</si>
  <si>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</si>
  <si>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</si>
  <si>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</si>
  <si>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</si>
  <si>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</si>
  <si>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</si>
  <si>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</si>
  <si>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</si>
  <si>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</si>
  <si>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</si>
  <si>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</si>
  <si>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</si>
  <si>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</si>
  <si>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</si>
  <si>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</si>
  <si>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</si>
  <si>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</si>
  <si>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</si>
  <si>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</si>
  <si>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</si>
  <si>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</si>
  <si>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</si>
  <si>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</si>
  <si>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</si>
  <si>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</si>
  <si>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</si>
  <si>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</si>
  <si>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</si>
  <si>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</si>
  <si>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</si>
  <si>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</si>
  <si>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</si>
  <si>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</si>
  <si>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</si>
  <si>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</si>
  <si>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</si>
  <si>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</si>
  <si>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</si>
  <si>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</si>
  <si>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</si>
  <si>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</si>
  <si>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</si>
  <si>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</si>
  <si>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</si>
  <si>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</si>
  <si>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</si>
  <si>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</si>
  <si>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</si>
  <si>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</si>
  <si>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</si>
  <si>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</si>
  <si>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</si>
  <si>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</si>
  <si>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</si>
  <si>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</si>
  <si>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</si>
  <si>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</si>
  <si>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</si>
  <si>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</si>
  <si>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</si>
  <si>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</si>
  <si>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</si>
  <si>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</si>
  <si>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</si>
  <si>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</si>
  <si>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</si>
  <si>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</si>
  <si>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</si>
  <si>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</si>
  <si>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</si>
  <si>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</si>
  <si>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</si>
  <si>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</si>
  <si>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</si>
  <si>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</si>
  <si>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</si>
  <si>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</si>
  <si>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</si>
  <si>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</si>
  <si>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</si>
  <si>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</si>
  <si>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</si>
  <si>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</si>
  <si>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</si>
  <si>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</si>
  <si>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</si>
  <si>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</si>
  <si>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</si>
  <si>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</si>
  <si>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</si>
  <si>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</si>
  <si>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</si>
  <si>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</si>
  <si>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</si>
  <si>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</si>
  <si>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</si>
  <si>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</si>
  <si>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</si>
  <si>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</si>
  <si>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</si>
  <si>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</si>
  <si>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</si>
  <si>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</si>
  <si>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</si>
  <si>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</si>
  <si>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</si>
  <si>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</si>
  <si>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</si>
  <si>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</si>
  <si>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</si>
  <si>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</si>
  <si>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</si>
  <si>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</si>
  <si>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</si>
  <si>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</si>
  <si>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</si>
  <si>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</si>
  <si>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</si>
  <si>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</si>
  <si>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</si>
  <si>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</si>
  <si>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</si>
  <si>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</si>
  <si>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</si>
  <si>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</si>
  <si>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</si>
  <si>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</si>
  <si>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</si>
  <si>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</si>
  <si>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</si>
  <si>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</si>
  <si>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</si>
  <si>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</si>
  <si>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</si>
  <si>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</si>
  <si>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</si>
  <si>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</si>
  <si>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</si>
  <si>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</si>
  <si>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</si>
  <si>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</si>
  <si>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</si>
  <si>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</si>
  <si>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</si>
  <si>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</si>
  <si>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</si>
  <si>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</si>
  <si>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</si>
  <si>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</si>
  <si>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</si>
  <si>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</si>
  <si>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</si>
  <si>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</si>
  <si>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</si>
  <si>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</si>
  <si>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</si>
  <si>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</si>
  <si>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</si>
  <si>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</si>
  <si>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</si>
  <si>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</si>
  <si>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</si>
  <si>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</si>
  <si>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</si>
  <si>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</si>
  <si>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</si>
  <si>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</si>
  <si>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</si>
  <si>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</si>
  <si>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</si>
  <si>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</si>
  <si>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</si>
  <si>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</si>
  <si>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</si>
  <si>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</si>
  <si>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</si>
  <si>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</si>
  <si>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</si>
  <si>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</si>
  <si>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</si>
  <si>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</si>
  <si>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</si>
  <si>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</si>
  <si>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</si>
  <si>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</si>
  <si>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</si>
  <si>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</si>
  <si>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</si>
  <si>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</si>
  <si>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</si>
  <si>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</si>
  <si>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</si>
  <si>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</si>
  <si>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</si>
  <si>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</si>
  <si>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</si>
  <si>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</si>
  <si>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</si>
  <si>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</si>
  <si>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</si>
  <si>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</si>
  <si>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</si>
  <si>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</si>
  <si>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</si>
  <si>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</si>
  <si>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</si>
  <si>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</si>
  <si>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</si>
  <si>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</si>
  <si>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</si>
  <si>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</si>
  <si>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</si>
  <si>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</si>
  <si>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</si>
  <si>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</si>
  <si>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</si>
  <si>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</si>
  <si>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</si>
  <si>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</si>
  <si>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</si>
  <si>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</si>
  <si>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</si>
  <si>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</si>
  <si>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</si>
  <si>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</si>
  <si>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</si>
  <si>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</si>
  <si>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</si>
  <si>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</si>
  <si>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</si>
  <si>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</si>
  <si>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</si>
  <si>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</si>
  <si>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</si>
  <si>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</si>
  <si>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</si>
  <si>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</si>
  <si>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</si>
  <si>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</si>
  <si>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</si>
  <si>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</si>
  <si>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</si>
  <si>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</si>
  <si>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</si>
  <si>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</si>
  <si>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</si>
  <si>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</si>
  <si>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</si>
  <si>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</si>
  <si>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</si>
  <si>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</si>
  <si>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</si>
  <si>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</si>
  <si>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</si>
  <si>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</si>
  <si>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</si>
  <si>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</si>
  <si>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</si>
  <si>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</si>
  <si>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</si>
  <si>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</si>
  <si>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</si>
  <si>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</si>
  <si>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</si>
  <si>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</si>
  <si>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</si>
  <si>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</si>
  <si>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</si>
  <si>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</si>
  <si>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</si>
  <si>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</si>
  <si>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</si>
  <si>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</si>
  <si>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</si>
  <si>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</si>
  <si>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</si>
  <si>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</si>
  <si>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</si>
  <si>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</si>
  <si>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</si>
  <si>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</si>
  <si>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</si>
  <si>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</si>
  <si>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</si>
  <si>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</si>
  <si>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</si>
  <si>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</si>
  <si>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</si>
  <si>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</si>
  <si>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</si>
  <si>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</si>
  <si>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</si>
  <si>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</si>
  <si>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</si>
  <si>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</si>
  <si>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</si>
  <si>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</si>
  <si>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</si>
  <si>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</si>
  <si>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</si>
  <si>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</si>
  <si>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</si>
  <si>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</si>
  <si>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</si>
  <si>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</si>
  <si>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</si>
  <si>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</si>
  <si>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</si>
  <si>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</si>
  <si>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</si>
  <si>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</si>
  <si>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</si>
  <si>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</si>
  <si>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</si>
  <si>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</si>
  <si>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</si>
  <si>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</si>
  <si>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</si>
  <si>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</si>
  <si>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</si>
  <si>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</si>
  <si>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</si>
  <si>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</si>
  <si>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</si>
  <si>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</si>
  <si>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</si>
  <si>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</si>
  <si>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</si>
  <si>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</si>
  <si>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</si>
  <si>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</si>
  <si>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</si>
  <si>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</si>
  <si>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</si>
  <si>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</si>
  <si>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</si>
  <si>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</si>
  <si>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</si>
  <si>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</si>
  <si>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</si>
  <si>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</si>
  <si>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</si>
  <si>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</si>
  <si>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</si>
  <si>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</si>
  <si>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</si>
  <si>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</si>
  <si>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</si>
  <si>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</si>
  <si>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</si>
  <si>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</si>
  <si>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</si>
  <si>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</si>
  <si>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</si>
  <si>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</si>
  <si>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</si>
  <si>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</si>
  <si>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</si>
  <si>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</si>
  <si>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</si>
  <si>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</si>
  <si>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</si>
  <si>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</si>
  <si>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</si>
  <si>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</si>
  <si>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</si>
  <si>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</si>
  <si>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</si>
  <si>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</si>
  <si>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</si>
  <si>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</si>
  <si>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</si>
  <si>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</si>
  <si>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</si>
  <si>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</si>
  <si>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</si>
  <si>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</si>
  <si>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</si>
  <si>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</si>
  <si>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</si>
  <si>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</si>
  <si>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</si>
  <si>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</si>
  <si>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</si>
  <si>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</si>
  <si>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</si>
  <si>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</si>
  <si>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</si>
  <si>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</si>
  <si>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</si>
  <si>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</si>
  <si>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</si>
  <si>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</si>
  <si>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</si>
  <si>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</si>
  <si>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</si>
  <si>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</si>
  <si>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</si>
  <si>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</si>
  <si>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</si>
  <si>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</si>
  <si>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</si>
  <si>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</si>
  <si>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</si>
  <si>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</si>
  <si>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</si>
  <si>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</si>
  <si>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</si>
  <si>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</si>
  <si>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</si>
  <si>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</si>
  <si>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</si>
  <si>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</si>
  <si>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</si>
  <si>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</si>
  <si>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</si>
  <si>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</si>
  <si>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</si>
  <si>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</si>
  <si>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</si>
  <si>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</si>
  <si>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</si>
  <si>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</si>
  <si>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</si>
  <si>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</si>
  <si>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</si>
  <si>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</si>
  <si>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</si>
  <si>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</si>
  <si>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</si>
  <si>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</si>
  <si>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</si>
  <si>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</si>
  <si>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</si>
  <si>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</si>
  <si>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</si>
  <si>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</si>
  <si>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</si>
  <si>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</si>
  <si>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</si>
  <si>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</si>
  <si>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</si>
  <si>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</si>
  <si>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</si>
  <si>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</si>
  <si>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</si>
  <si>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</si>
  <si>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</si>
  <si>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</si>
  <si>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</si>
  <si>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</si>
  <si>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</si>
  <si>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</si>
  <si>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</si>
  <si>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</si>
  <si>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</si>
  <si>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</si>
  <si>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</si>
  <si>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</si>
  <si>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</si>
  <si>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</si>
  <si>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</si>
  <si>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</si>
  <si>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</si>
  <si>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</si>
  <si>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</si>
  <si>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</si>
  <si>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</si>
  <si>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</si>
  <si>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</si>
  <si>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</si>
  <si>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</si>
  <si>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</si>
  <si>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</si>
  <si>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</si>
  <si>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</si>
  <si>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</si>
  <si>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</si>
  <si>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</si>
  <si>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</si>
  <si>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</si>
  <si>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</si>
  <si>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</si>
  <si>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</si>
  <si>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</si>
  <si>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</si>
  <si>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</si>
  <si>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</si>
  <si>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</si>
  <si>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</si>
  <si>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</si>
  <si>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</si>
  <si>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</si>
  <si>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</si>
  <si>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</si>
  <si>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</si>
  <si>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</si>
  <si>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</si>
  <si>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</si>
  <si>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</si>
  <si>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</si>
  <si>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</si>
  <si>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</si>
  <si>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</si>
  <si>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</si>
  <si>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</si>
  <si>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</si>
  <si>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</si>
  <si>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</si>
  <si>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</si>
  <si>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</si>
  <si>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</si>
  <si>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</si>
  <si>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</si>
  <si>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</si>
  <si>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</si>
  <si>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</si>
  <si>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</si>
  <si>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</si>
  <si>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</si>
  <si>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</si>
  <si>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</si>
  <si>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</si>
  <si>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</si>
  <si>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</si>
  <si>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</si>
  <si>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</si>
  <si>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</si>
  <si>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</si>
  <si>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</si>
  <si>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</si>
  <si>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</si>
  <si>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</si>
  <si>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</si>
  <si>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</si>
  <si>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</si>
  <si>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</si>
  <si>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</si>
  <si>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</si>
  <si>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</si>
  <si>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</si>
  <si>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</si>
  <si>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</si>
  <si>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</si>
  <si>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</si>
  <si>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</si>
  <si>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</si>
  <si>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</si>
  <si>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</si>
  <si>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</si>
  <si>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</si>
  <si>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</si>
  <si>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</si>
  <si>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</si>
  <si>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</si>
  <si>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</si>
  <si>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</si>
  <si>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</si>
  <si>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</si>
  <si>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</si>
  <si>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</si>
  <si>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</si>
  <si>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</si>
  <si>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</si>
  <si>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</si>
  <si>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</si>
  <si>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</si>
  <si>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</si>
  <si>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</si>
  <si>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</si>
  <si>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</si>
  <si>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</si>
  <si>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</si>
  <si>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</si>
  <si>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</si>
  <si>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</si>
  <si>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</si>
  <si>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</si>
  <si>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</si>
  <si>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</si>
  <si>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</si>
  <si>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</si>
  <si>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</si>
  <si>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</si>
  <si>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</si>
  <si>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</si>
  <si>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</si>
  <si>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</si>
  <si>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</si>
  <si>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</si>
  <si>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</si>
  <si>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</si>
  <si>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</si>
  <si>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</si>
  <si>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</si>
  <si>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</si>
  <si>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</si>
  <si>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</si>
  <si>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</si>
  <si>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</si>
  <si>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</si>
  <si>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</si>
  <si>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</si>
  <si>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</si>
  <si>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</si>
  <si>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</si>
  <si>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</si>
  <si>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</si>
  <si>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</si>
  <si>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</si>
  <si>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</si>
  <si>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</si>
  <si>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</si>
  <si>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</si>
  <si>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</si>
  <si>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</si>
  <si>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</si>
  <si>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</si>
  <si>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</si>
  <si>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</si>
  <si>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</si>
  <si>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</si>
  <si>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</si>
  <si>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</si>
  <si>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</si>
  <si>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</si>
  <si>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</si>
  <si>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</si>
  <si>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</si>
  <si>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</si>
  <si>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</si>
  <si>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</si>
  <si>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</si>
  <si>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</si>
  <si>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</si>
  <si>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</si>
  <si>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</si>
  <si>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</si>
  <si>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</si>
  <si>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</si>
  <si>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</si>
  <si>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</si>
  <si>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</si>
  <si>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</si>
  <si>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</si>
  <si>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</si>
  <si>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</si>
  <si>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</si>
  <si>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</si>
  <si>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</si>
  <si>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</si>
  <si>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</si>
  <si>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</si>
  <si>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</si>
  <si>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</si>
  <si>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</si>
  <si>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</si>
  <si>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</si>
  <si>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</si>
  <si>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</si>
  <si>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</si>
  <si>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</si>
  <si>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</si>
  <si>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</si>
  <si>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</si>
  <si>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</si>
  <si>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</si>
  <si>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</si>
  <si>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</si>
  <si>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</si>
  <si>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</si>
  <si>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</si>
  <si>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</si>
  <si>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</si>
  <si>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</si>
  <si>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</si>
  <si>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</si>
  <si>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</si>
  <si>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</si>
  <si>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</si>
  <si>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</si>
  <si>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</si>
  <si>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</si>
  <si>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</si>
  <si>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</si>
  <si>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</si>
  <si>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</si>
  <si>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</si>
  <si>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</si>
  <si>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</si>
  <si>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</si>
  <si>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</si>
  <si>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</si>
  <si>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</si>
  <si>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</si>
  <si>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</si>
  <si>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</si>
  <si>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</si>
  <si>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</si>
  <si>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</si>
  <si>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</si>
  <si>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</si>
  <si>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</si>
  <si>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</si>
  <si>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</si>
  <si>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</si>
  <si>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</si>
  <si>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</si>
  <si>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</si>
  <si>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</si>
  <si>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</si>
  <si>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</si>
  <si>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</si>
  <si>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</si>
  <si>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</si>
  <si>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</si>
  <si>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</si>
  <si>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</si>
  <si>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</si>
  <si>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</si>
  <si>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</si>
  <si>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</si>
  <si>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</si>
  <si>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</si>
  <si>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</si>
  <si>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</si>
  <si>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</si>
  <si>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</si>
  <si>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</si>
  <si>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</si>
  <si>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</si>
  <si>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</si>
  <si>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</si>
  <si>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</si>
  <si>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</si>
  <si>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</si>
  <si>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</si>
  <si>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</si>
  <si>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</si>
  <si>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</si>
  <si>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</si>
  <si>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</si>
  <si>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</si>
  <si>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</si>
  <si>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</si>
  <si>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</si>
  <si>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</si>
  <si>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</si>
  <si>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</si>
  <si>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</si>
  <si>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</si>
  <si>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</si>
  <si>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</si>
  <si>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</si>
  <si>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</si>
  <si>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</si>
  <si>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</si>
  <si>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</si>
  <si>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</si>
  <si>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</si>
  <si>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</si>
  <si>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</si>
  <si>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</si>
  <si>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</si>
  <si>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</si>
  <si>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</si>
  <si>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</si>
  <si>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</si>
  <si>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</si>
  <si>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</si>
  <si>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</si>
  <si>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</si>
  <si>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</si>
  <si>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</si>
  <si>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</si>
  <si>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</si>
  <si>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</si>
  <si>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</si>
  <si>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</si>
  <si>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</si>
  <si>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</si>
  <si>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</si>
  <si>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</si>
  <si>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</si>
  <si>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</si>
  <si>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</si>
  <si>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</si>
  <si>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</si>
  <si>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</si>
  <si>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</si>
  <si>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</si>
  <si>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</si>
  <si>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</si>
  <si>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</si>
  <si>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</si>
  <si>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</si>
  <si>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</si>
  <si>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</si>
  <si>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</si>
  <si>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</si>
  <si>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</si>
  <si>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</si>
  <si>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</si>
  <si>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</si>
  <si>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</si>
  <si>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</si>
  <si>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</si>
  <si>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</si>
  <si>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</si>
  <si>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</si>
  <si>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</si>
  <si>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</si>
  <si>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</si>
  <si>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</si>
  <si>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</si>
  <si>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</si>
  <si>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</si>
  <si>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</si>
  <si>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</si>
  <si>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</si>
  <si>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</si>
  <si>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</si>
  <si>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</si>
  <si>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</si>
  <si>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</si>
  <si>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</si>
  <si>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</si>
  <si>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</si>
  <si>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</si>
  <si>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</si>
  <si>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</si>
  <si>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</si>
  <si>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</si>
  <si>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</si>
  <si>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</si>
  <si>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</si>
  <si>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</si>
  <si>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</si>
  <si>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</si>
  <si>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</si>
  <si>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</si>
  <si>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</si>
  <si>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</si>
  <si>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</si>
  <si>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</si>
  <si>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</si>
  <si>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</si>
  <si>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</si>
  <si>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</si>
  <si>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</si>
  <si>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</si>
  <si>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</si>
  <si>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</si>
  <si>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</si>
  <si>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</si>
  <si>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</si>
  <si>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</si>
  <si>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</si>
  <si>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</si>
  <si>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</si>
  <si>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</si>
  <si>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</si>
  <si>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</si>
  <si>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</si>
  <si>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</si>
  <si>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</si>
  <si>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</si>
  <si>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</si>
  <si>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</si>
  <si>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</si>
  <si>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</si>
  <si>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</si>
  <si>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</si>
  <si>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</si>
  <si>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</si>
  <si>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</si>
  <si>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</si>
  <si>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</si>
  <si>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</si>
  <si>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</si>
  <si>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</si>
  <si>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</si>
  <si>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</si>
  <si>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</si>
  <si>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</si>
  <si>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</si>
  <si>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</si>
  <si>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</si>
  <si>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</si>
  <si>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</si>
  <si>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</si>
  <si>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</si>
  <si>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</si>
  <si>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</si>
  <si>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</si>
  <si>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</si>
  <si>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</si>
  <si>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</si>
  <si>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</si>
  <si>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</si>
  <si>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</si>
  <si>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</si>
  <si>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</si>
  <si>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</si>
  <si>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</si>
  <si>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</si>
  <si>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</si>
  <si>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</si>
  <si>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</si>
  <si>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</si>
  <si>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</si>
  <si>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</si>
  <si>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</si>
  <si>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</si>
  <si>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</si>
  <si>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</si>
  <si>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</si>
  <si>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</si>
  <si>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</si>
  <si>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</si>
  <si>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</si>
  <si>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</si>
  <si>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</si>
  <si>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</si>
  <si>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</si>
  <si>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</si>
  <si>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</si>
  <si>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</si>
  <si>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</si>
  <si>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</si>
  <si>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</si>
  <si>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</si>
  <si>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</si>
  <si>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</si>
  <si>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</si>
  <si>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</si>
  <si>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</si>
  <si>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</si>
  <si>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</si>
  <si>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</si>
  <si>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</si>
  <si>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</si>
  <si>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</si>
  <si>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</si>
  <si>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</si>
  <si>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</si>
  <si>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</si>
  <si>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</si>
  <si>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</si>
  <si>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</si>
  <si>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</si>
  <si>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</si>
  <si>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</si>
  <si>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</si>
  <si>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</si>
  <si>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</si>
  <si>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</si>
  <si>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</si>
  <si>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</si>
  <si>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</si>
  <si>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</si>
  <si>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</si>
  <si>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</si>
  <si>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</si>
  <si>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</si>
  <si>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</si>
  <si>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</si>
  <si>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</si>
  <si>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</si>
  <si>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</si>
  <si>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</si>
  <si>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</si>
  <si>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</si>
  <si>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</si>
  <si>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</si>
  <si>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</si>
  <si>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</si>
  <si>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</si>
  <si>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</si>
  <si>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</si>
  <si>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</si>
  <si>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</si>
  <si>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</si>
  <si>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</si>
  <si>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</si>
  <si>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</si>
  <si>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</si>
  <si>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</si>
  <si>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</si>
  <si>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</si>
  <si>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</si>
  <si>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</si>
  <si>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</si>
  <si>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</si>
  <si>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</si>
  <si>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</si>
  <si>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</si>
  <si>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</si>
  <si>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</si>
  <si>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</si>
  <si>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</si>
  <si>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</si>
  <si>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</si>
  <si>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</si>
  <si>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</si>
  <si>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</si>
  <si>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</si>
  <si>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</si>
  <si>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</si>
  <si>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</si>
  <si>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</si>
  <si>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</si>
  <si>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</si>
  <si>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</si>
  <si>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</si>
  <si>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</si>
  <si>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</si>
  <si>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</si>
  <si>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</si>
  <si>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</si>
  <si>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</si>
  <si>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</si>
  <si>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</si>
  <si>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</si>
  <si>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</si>
  <si>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</si>
  <si>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</si>
  <si>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</si>
  <si>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</si>
  <si>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</si>
  <si>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</si>
  <si>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</si>
  <si>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</si>
  <si>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</si>
  <si>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</si>
  <si>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</si>
  <si>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</si>
  <si>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</si>
  <si>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</si>
  <si>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</si>
  <si>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</si>
  <si>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</si>
  <si>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</si>
  <si>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</si>
  <si>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</si>
  <si>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</si>
  <si>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</si>
  <si>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</si>
  <si>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</si>
  <si>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</si>
  <si>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</si>
  <si>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</si>
  <si>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</si>
  <si>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</si>
  <si>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</si>
  <si>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</si>
  <si>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</si>
  <si>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</si>
  <si>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</si>
  <si>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</si>
  <si>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</si>
  <si>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</si>
  <si>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</si>
  <si>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</si>
  <si>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</si>
  <si>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</si>
  <si>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</si>
  <si>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</si>
  <si>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</si>
  <si>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</si>
  <si>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</si>
  <si>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</si>
  <si>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</si>
  <si>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</si>
  <si>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</si>
  <si>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</si>
  <si>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</si>
  <si>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</si>
  <si>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</si>
  <si>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</si>
  <si>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</si>
  <si>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</si>
  <si>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</si>
  <si>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</si>
  <si>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</si>
  <si>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</si>
  <si>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</si>
  <si>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</si>
  <si>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</si>
  <si>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</si>
  <si>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</si>
  <si>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</si>
  <si>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</si>
  <si>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</si>
  <si>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</si>
  <si>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</si>
  <si>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</si>
  <si>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</si>
  <si>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</si>
  <si>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</si>
  <si>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</si>
  <si>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</si>
  <si>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</si>
  <si>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</si>
  <si>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</si>
  <si>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</si>
  <si>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</si>
  <si>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</si>
  <si>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</si>
  <si>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</si>
  <si>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</si>
  <si>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</si>
  <si>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</si>
  <si>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</si>
  <si>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</si>
  <si>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</si>
  <si>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</si>
  <si>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</si>
  <si>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</si>
  <si>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</si>
  <si>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</si>
  <si>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</si>
  <si>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</si>
  <si>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</si>
  <si>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</si>
  <si>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</si>
  <si>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</si>
  <si>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</si>
  <si>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</si>
  <si>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</si>
  <si>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</si>
  <si>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</si>
  <si>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</si>
  <si>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</si>
  <si>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</si>
  <si>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</si>
  <si>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</si>
  <si>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</si>
  <si>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</si>
  <si>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</si>
  <si>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</si>
  <si>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</si>
  <si>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</si>
  <si>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</si>
  <si>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</si>
  <si>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</si>
  <si>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</si>
  <si>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</si>
  <si>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</si>
  <si>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</si>
  <si>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</si>
  <si>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</si>
  <si>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</si>
  <si>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</si>
  <si>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</si>
  <si>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</si>
  <si>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</si>
  <si>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</si>
  <si>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</si>
  <si>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</si>
  <si>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</si>
  <si>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</si>
  <si>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</si>
  <si>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</si>
  <si>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</si>
  <si>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</si>
  <si>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</si>
  <si>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</si>
  <si>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</si>
  <si>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</si>
  <si>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</si>
  <si>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</si>
  <si>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</si>
  <si>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</si>
  <si>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</si>
  <si>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</si>
  <si>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</si>
  <si>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</si>
  <si>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</si>
  <si>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</si>
  <si>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</si>
  <si>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</si>
  <si>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</si>
  <si>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</si>
  <si>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</si>
  <si>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</si>
  <si>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</si>
  <si>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</si>
  <si>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</si>
  <si>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</si>
  <si>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</si>
  <si>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</si>
  <si>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</si>
  <si>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</si>
  <si>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</si>
  <si>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</si>
  <si>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</si>
  <si>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</si>
  <si>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</si>
  <si>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</si>
  <si>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</si>
  <si>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</si>
  <si>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</si>
  <si>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</si>
  <si>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</si>
  <si>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</si>
  <si>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</si>
  <si>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</si>
  <si>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</si>
  <si>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</si>
  <si>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</si>
  <si>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</si>
  <si>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</si>
  <si>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</si>
  <si>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</si>
  <si>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</si>
  <si>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</si>
  <si>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</si>
  <si>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</si>
  <si>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</si>
  <si>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</si>
  <si>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</si>
  <si>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</si>
  <si>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</si>
  <si>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</si>
  <si>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</si>
  <si>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</si>
  <si>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</si>
  <si>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</si>
  <si>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</si>
  <si>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</si>
  <si>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</si>
  <si>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</si>
  <si>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</si>
  <si>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</si>
  <si>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</si>
  <si>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</si>
  <si>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</si>
  <si>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</si>
  <si>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</si>
  <si>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</si>
  <si>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</si>
  <si>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</si>
  <si>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</si>
  <si>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</si>
  <si>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</si>
  <si>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</si>
  <si>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</si>
  <si>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</si>
  <si>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</si>
  <si>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</si>
  <si>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</si>
  <si>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</si>
  <si>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</si>
  <si>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</si>
  <si>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</si>
  <si>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</si>
  <si>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</si>
  <si>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</si>
  <si>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</si>
  <si>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</si>
  <si>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</si>
  <si>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</si>
  <si>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</si>
  <si>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</si>
  <si>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</si>
  <si>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</si>
  <si>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</si>
  <si>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</si>
  <si>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</si>
  <si>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</si>
  <si>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</si>
  <si>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</si>
  <si>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</si>
  <si>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</si>
  <si>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</si>
  <si>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</si>
  <si>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</si>
  <si>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</si>
  <si>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</si>
  <si>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</si>
  <si>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</si>
  <si>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</si>
  <si>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</si>
  <si>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</si>
  <si>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</si>
  <si>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</si>
  <si>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</si>
  <si>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</si>
  <si>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</si>
  <si>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</si>
  <si>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</si>
  <si>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</si>
  <si>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</si>
  <si>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</si>
  <si>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</si>
  <si>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</si>
  <si>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</si>
  <si>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</si>
  <si>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</si>
  <si>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</si>
  <si>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</si>
  <si>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</si>
  <si>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</si>
  <si>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</si>
  <si>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</si>
  <si>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</si>
  <si>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</si>
  <si>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</si>
  <si>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</si>
  <si>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</si>
  <si>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</si>
  <si>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</si>
  <si>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</si>
  <si>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</si>
  <si>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</si>
  <si>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</si>
  <si>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</si>
  <si>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</si>
  <si>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</si>
  <si>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</si>
  <si>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</si>
  <si>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</si>
  <si>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</si>
  <si>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</si>
  <si>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</si>
  <si>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</si>
  <si>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</si>
  <si>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</si>
  <si>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</si>
  <si>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</si>
  <si>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</si>
  <si>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</si>
  <si>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</si>
  <si>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</si>
  <si>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</si>
  <si>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</si>
  <si>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</si>
  <si>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</si>
  <si>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</si>
  <si>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</si>
  <si>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</si>
  <si>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</si>
  <si>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</si>
  <si>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</si>
  <si>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</si>
  <si>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</si>
  <si>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</si>
  <si>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</si>
  <si>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</si>
  <si>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</si>
  <si>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</si>
  <si>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</si>
  <si>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</si>
  <si>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</si>
  <si>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</si>
  <si>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</si>
  <si>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</si>
  <si>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</si>
  <si>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</si>
  <si>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</si>
  <si>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</si>
  <si>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</si>
  <si>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</si>
  <si>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</si>
  <si>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</si>
  <si>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</si>
  <si>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</si>
  <si>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</si>
  <si>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</si>
  <si>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</si>
  <si>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</si>
  <si>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</si>
  <si>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</si>
  <si>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</si>
  <si>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</si>
  <si>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</si>
  <si>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</si>
  <si>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</si>
  <si>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</si>
  <si>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</si>
  <si>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</si>
  <si>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</si>
  <si>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</si>
  <si>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</si>
  <si>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</si>
  <si>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</si>
  <si>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</si>
  <si>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</si>
  <si>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</si>
  <si>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</si>
  <si>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</si>
  <si>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</si>
  <si>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</si>
  <si>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</si>
  <si>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</si>
  <si>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</si>
  <si>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</si>
  <si>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</si>
  <si>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</si>
  <si>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</si>
  <si>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</si>
  <si>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</si>
  <si>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</si>
  <si>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</si>
  <si>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</si>
  <si>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</si>
  <si>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</si>
  <si>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</si>
  <si>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</si>
  <si>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</si>
  <si>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</si>
  <si>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</si>
  <si>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</si>
  <si>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</si>
  <si>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</si>
  <si>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</si>
  <si>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</si>
  <si>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</si>
  <si>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</si>
  <si>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</si>
  <si>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</si>
  <si>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</si>
  <si>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</si>
  <si>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</si>
  <si>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</si>
  <si>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</si>
  <si>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</si>
  <si>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</si>
  <si>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</si>
  <si>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</si>
  <si>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</si>
  <si>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</si>
  <si>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</si>
  <si>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</si>
  <si>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</si>
  <si>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</si>
  <si>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</si>
  <si>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</si>
  <si>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</si>
  <si>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</si>
  <si>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</si>
  <si>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</si>
  <si>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</si>
  <si>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</si>
  <si>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</si>
  <si>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</si>
  <si>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</si>
  <si>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</si>
  <si>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</si>
  <si>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</si>
  <si>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</si>
  <si>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</si>
  <si>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</si>
  <si>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</si>
  <si>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</si>
  <si>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</si>
  <si>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</si>
  <si>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</si>
  <si>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</si>
  <si>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</si>
  <si>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</si>
  <si>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</si>
  <si>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</si>
  <si>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</si>
  <si>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</si>
  <si>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</si>
  <si>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</si>
  <si>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</si>
  <si>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</si>
  <si>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</si>
  <si>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</si>
  <si>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</si>
  <si>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</si>
  <si>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</si>
  <si>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</si>
  <si>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</si>
  <si>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</si>
  <si>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</si>
  <si>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</si>
  <si>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</si>
  <si>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</si>
  <si>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</si>
  <si>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</si>
  <si>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</si>
  <si>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</si>
  <si>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</si>
  <si>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</si>
  <si>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</si>
  <si>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</si>
  <si>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</si>
  <si>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</si>
  <si>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</si>
  <si>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</si>
  <si>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</si>
  <si>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</si>
  <si>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</si>
  <si>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</si>
  <si>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</si>
  <si>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</si>
  <si>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</si>
  <si>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</si>
  <si>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</si>
  <si>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</si>
  <si>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</si>
  <si>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</si>
  <si>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</si>
  <si>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</si>
  <si>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</si>
  <si>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</si>
  <si>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</si>
  <si>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</si>
  <si>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</si>
  <si>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</si>
  <si>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</si>
  <si>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</si>
  <si>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</si>
  <si>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</si>
  <si>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</si>
  <si>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</si>
  <si>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</si>
  <si>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</si>
  <si>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</si>
  <si>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</si>
  <si>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</si>
  <si>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</si>
  <si>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</si>
  <si>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</si>
  <si>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</si>
  <si>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</si>
  <si>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</si>
  <si>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</si>
  <si>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</si>
  <si>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</si>
  <si>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</si>
  <si>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</si>
  <si>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</si>
  <si>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</si>
  <si>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</si>
  <si>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</si>
  <si>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</si>
  <si>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</si>
  <si>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</si>
  <si>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</si>
  <si>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</si>
  <si>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</si>
  <si>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</si>
  <si>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</si>
  <si>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</si>
  <si>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</si>
  <si>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</si>
  <si>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</si>
  <si>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</si>
  <si>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</si>
  <si>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</si>
  <si>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</si>
  <si>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</si>
  <si>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</si>
  <si>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</si>
  <si>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</si>
  <si>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</si>
  <si>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</si>
  <si>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</si>
  <si>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</si>
  <si>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</si>
  <si>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</si>
  <si>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</si>
  <si>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</si>
  <si>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</si>
  <si>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</si>
  <si>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</si>
  <si>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</si>
  <si>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</si>
  <si>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</si>
  <si>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</si>
  <si>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</si>
  <si>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</si>
  <si>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</si>
  <si>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</si>
  <si>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</si>
  <si>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</si>
  <si>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</si>
  <si>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</si>
  <si>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</si>
  <si>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</si>
  <si>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</si>
  <si>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</si>
  <si>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</si>
  <si>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</si>
  <si>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</si>
  <si>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</si>
  <si>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</si>
  <si>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</si>
  <si>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</si>
  <si>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</si>
  <si>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</si>
  <si>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</si>
  <si>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</si>
  <si>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</si>
  <si>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</si>
  <si>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</si>
  <si>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</si>
  <si>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</si>
  <si>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</si>
  <si>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</si>
  <si>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</si>
  <si>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</si>
  <si>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</si>
  <si>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</si>
  <si>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</si>
  <si>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</si>
  <si>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</si>
  <si>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</si>
  <si>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</si>
  <si>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</si>
  <si>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</si>
  <si>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</si>
  <si>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</si>
  <si>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</si>
  <si>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</si>
  <si>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</si>
  <si>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</si>
  <si>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</si>
  <si>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</si>
  <si>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</si>
  <si>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</si>
  <si>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</si>
  <si>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</si>
  <si>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</si>
  <si>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</si>
  <si>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</si>
  <si>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</si>
  <si>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</si>
  <si>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</si>
  <si>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</si>
  <si>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</si>
  <si>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</si>
  <si>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</si>
  <si>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</si>
  <si>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</si>
  <si>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</si>
  <si>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</si>
  <si>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</si>
  <si>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</si>
  <si>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</si>
  <si>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</si>
  <si>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</si>
  <si>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</si>
  <si>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</si>
  <si>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</si>
  <si>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</si>
  <si>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</si>
  <si>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</si>
  <si>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</si>
  <si>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</si>
  <si>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</si>
  <si>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</si>
  <si>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</si>
  <si>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</si>
  <si>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</si>
  <si>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</si>
  <si>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</si>
  <si>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</si>
  <si>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</si>
  <si>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</si>
  <si>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</si>
  <si>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</si>
  <si>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</si>
  <si>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</si>
  <si>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</si>
  <si>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</si>
  <si>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</si>
  <si>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</si>
  <si>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</si>
  <si>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</si>
  <si>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</si>
  <si>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</si>
  <si>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</si>
  <si>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</si>
  <si>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</si>
  <si>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</si>
  <si>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</si>
  <si>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</si>
  <si>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</si>
  <si>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</si>
  <si>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</si>
  <si>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</si>
  <si>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</si>
  <si>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</si>
  <si>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</si>
  <si>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</si>
  <si>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</si>
  <si>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</si>
  <si>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</si>
  <si>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</si>
  <si>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</si>
  <si>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</si>
  <si>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</si>
  <si>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</si>
  <si>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</si>
  <si>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</si>
  <si>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</si>
  <si>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</si>
  <si>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</si>
  <si>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</si>
  <si>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</si>
  <si>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</si>
  <si>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</si>
  <si>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</si>
  <si>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</si>
  <si>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</si>
  <si>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</si>
  <si>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</si>
  <si>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</si>
  <si>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</si>
  <si>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</si>
  <si>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</si>
  <si>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</si>
  <si>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</si>
  <si>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</si>
  <si>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</si>
  <si>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</si>
  <si>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</si>
  <si>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</si>
  <si>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</si>
  <si>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</si>
  <si>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</si>
  <si>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</si>
  <si>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</si>
  <si>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</si>
  <si>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</si>
  <si>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</si>
  <si>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</si>
  <si>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</si>
  <si>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</si>
  <si>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</si>
  <si>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</si>
  <si>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</si>
  <si>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</si>
  <si>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</si>
  <si>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</si>
  <si>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</si>
  <si>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</si>
  <si>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</si>
  <si>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</si>
  <si>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</si>
  <si>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</si>
  <si>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</si>
  <si>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</si>
  <si>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</si>
  <si>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</si>
  <si>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</si>
  <si>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</si>
  <si>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</si>
  <si>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</si>
  <si>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</si>
  <si>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</si>
  <si>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</si>
  <si>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</si>
  <si>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</si>
  <si>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</si>
  <si>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</si>
  <si>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</si>
  <si>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</si>
  <si>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</si>
  <si>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</si>
  <si>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</si>
  <si>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</si>
  <si>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</si>
  <si>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</si>
  <si>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</si>
  <si>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</si>
  <si>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</si>
  <si>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</si>
  <si>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</si>
  <si>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</si>
  <si>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</si>
  <si>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</si>
  <si>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</si>
  <si>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</si>
  <si>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</si>
  <si>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</si>
  <si>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</si>
  <si>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</si>
  <si>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</si>
  <si>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</si>
  <si>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</si>
  <si>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</si>
  <si>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</si>
  <si>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</si>
  <si>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</si>
  <si>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</si>
  <si>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</si>
  <si>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</si>
  <si>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</si>
  <si>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</si>
  <si>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</si>
  <si>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</si>
  <si>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</si>
  <si>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</si>
  <si>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</si>
  <si>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</si>
  <si>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</si>
  <si>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</si>
  <si>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</si>
  <si>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</si>
  <si>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</si>
  <si>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</si>
  <si>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</si>
  <si>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</si>
  <si>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</si>
  <si>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</si>
  <si>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</si>
  <si>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</si>
  <si>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</si>
  <si>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</si>
  <si>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</si>
  <si>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</si>
  <si>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</si>
  <si>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</si>
  <si>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</si>
  <si>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</si>
  <si>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</si>
  <si>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</si>
  <si>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</si>
  <si>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</si>
  <si>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</si>
  <si>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</si>
  <si>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</si>
  <si>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</si>
  <si>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</si>
  <si>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</si>
  <si>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</si>
  <si>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</si>
  <si>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</si>
  <si>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</si>
  <si>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</si>
  <si>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</si>
  <si>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</si>
  <si>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</si>
  <si>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</si>
  <si>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</si>
  <si>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</si>
  <si>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</si>
  <si>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</si>
  <si>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</si>
  <si>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</si>
  <si>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</si>
  <si>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</si>
  <si>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</si>
  <si>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</si>
  <si>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</si>
  <si>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</si>
  <si>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</si>
  <si>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</si>
  <si>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</si>
  <si>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</si>
  <si>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</si>
  <si>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</si>
  <si>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</si>
  <si>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</si>
  <si>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</si>
  <si>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</si>
  <si>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</si>
  <si>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</si>
  <si>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</si>
  <si>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</si>
  <si>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</si>
  <si>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</si>
  <si>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</si>
  <si>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</si>
  <si>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</si>
  <si>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</si>
  <si>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</si>
  <si>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</si>
  <si>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</si>
  <si>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</si>
  <si>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</si>
  <si>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</si>
  <si>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</si>
  <si>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</si>
  <si>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</si>
  <si>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</si>
  <si>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</si>
  <si>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</si>
  <si>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</si>
  <si>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</si>
  <si>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</si>
  <si>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</si>
  <si>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</si>
  <si>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</si>
  <si>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</si>
  <si>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</si>
  <si>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</si>
  <si>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</si>
  <si>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</si>
  <si>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</si>
  <si>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</si>
  <si>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</si>
  <si>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</si>
  <si>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</si>
  <si>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</si>
  <si>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</si>
  <si>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</si>
  <si>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</si>
  <si>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</si>
  <si>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</si>
  <si>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</si>
  <si>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</si>
  <si>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</si>
  <si>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</si>
  <si>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</si>
  <si>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</si>
  <si>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</si>
  <si>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</si>
  <si>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</si>
  <si>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</si>
  <si>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</si>
  <si>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</si>
  <si>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</si>
  <si>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</si>
  <si>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</si>
  <si>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</si>
  <si>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</si>
  <si>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</si>
  <si>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</si>
  <si>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</si>
  <si>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</si>
  <si>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</si>
  <si>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</si>
  <si>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</si>
  <si>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</si>
  <si>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</si>
  <si>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</si>
  <si>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</si>
  <si>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</si>
  <si>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</si>
  <si>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</si>
  <si>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</si>
  <si>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</si>
  <si>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</si>
  <si>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</si>
  <si>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</si>
  <si>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</si>
  <si>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</si>
  <si>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</si>
  <si>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</si>
  <si>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</si>
  <si>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</si>
  <si>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</si>
  <si>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</si>
  <si>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</si>
  <si>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</si>
  <si>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</si>
  <si>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</si>
  <si>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</si>
  <si>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</si>
  <si>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</si>
  <si>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</si>
  <si>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</si>
  <si>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</si>
  <si>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</si>
  <si>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</si>
  <si>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</si>
  <si>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</si>
  <si>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</si>
  <si>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</si>
  <si>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</si>
  <si>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</si>
  <si>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</si>
  <si>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</si>
  <si>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</si>
  <si>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</si>
  <si>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</si>
  <si>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</si>
  <si>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</si>
  <si>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</si>
  <si>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</si>
  <si>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</si>
  <si>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</si>
  <si>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</si>
  <si>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</si>
  <si>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</si>
  <si>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</si>
  <si>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</si>
  <si>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</si>
  <si>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</si>
  <si>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</si>
  <si>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</si>
  <si>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</si>
  <si>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</si>
  <si>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</si>
  <si>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</si>
  <si>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</si>
  <si>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</si>
  <si>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</si>
  <si>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</si>
  <si>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</si>
  <si>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</si>
  <si>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</si>
  <si>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</si>
  <si>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</si>
  <si>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</si>
  <si>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</si>
  <si>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</si>
  <si>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</si>
  <si>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</si>
  <si>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</si>
  <si>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</si>
  <si>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</si>
  <si>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</si>
  <si>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</si>
  <si>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</si>
  <si>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</si>
  <si>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</si>
  <si>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</si>
  <si>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</si>
  <si>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</si>
  <si>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</si>
  <si>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</si>
  <si>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</si>
  <si>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</si>
  <si>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</si>
  <si>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</si>
  <si>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</si>
  <si>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</si>
  <si>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</si>
  <si>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</si>
  <si>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</si>
  <si>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</si>
  <si>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</si>
  <si>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</si>
  <si>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</si>
  <si>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</si>
  <si>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</si>
  <si>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</si>
  <si>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</si>
  <si>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</si>
  <si>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</si>
  <si>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</si>
  <si>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</si>
  <si>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</si>
  <si>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</si>
  <si>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</si>
  <si>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</si>
  <si>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</si>
  <si>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</si>
  <si>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</si>
  <si>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</si>
  <si>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</si>
  <si>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</si>
  <si>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</si>
  <si>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</si>
  <si>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</si>
  <si>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</si>
  <si>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</si>
  <si>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</si>
  <si>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</si>
  <si>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</si>
  <si>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</si>
  <si>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</si>
  <si>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</si>
  <si>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</si>
  <si>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</si>
  <si>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</si>
  <si>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</si>
  <si>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</si>
  <si>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</si>
  <si>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</si>
  <si>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</si>
  <si>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</si>
  <si>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</si>
  <si>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</si>
  <si>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</si>
  <si>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</si>
  <si>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</si>
  <si>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</si>
  <si>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</si>
  <si>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</si>
  <si>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</si>
  <si>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</si>
  <si>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</si>
  <si>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</si>
  <si>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</si>
  <si>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</si>
  <si>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</si>
  <si>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</si>
  <si>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</si>
  <si>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</si>
  <si>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</si>
  <si>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</si>
  <si>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</si>
  <si>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</si>
  <si>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</si>
  <si>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</si>
  <si>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</si>
  <si>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</si>
  <si>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</si>
  <si>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</si>
  <si>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</si>
  <si>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</si>
  <si>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</si>
  <si>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</si>
  <si>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</si>
  <si>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</si>
  <si>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</si>
  <si>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</si>
  <si>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</si>
  <si>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</si>
  <si>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</si>
  <si>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</si>
  <si>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</si>
  <si>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</si>
  <si>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</si>
  <si>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</si>
  <si>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</si>
  <si>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</si>
  <si>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</si>
  <si>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</si>
  <si>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</si>
  <si>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</si>
  <si>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</si>
  <si>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</si>
  <si>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</si>
  <si>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</si>
  <si>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</si>
  <si>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</si>
  <si>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</si>
  <si>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</si>
  <si>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</si>
  <si>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</si>
  <si>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</si>
  <si>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</si>
  <si>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</si>
  <si>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</si>
  <si>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</si>
  <si>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</si>
  <si>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</si>
  <si>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</si>
  <si>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</si>
  <si>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</si>
  <si>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</si>
  <si>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</si>
  <si>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</si>
  <si>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</si>
  <si>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</si>
  <si>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</si>
  <si>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</si>
  <si>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</si>
  <si>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</si>
  <si>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</si>
  <si>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</si>
  <si>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</si>
  <si>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</si>
  <si>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</si>
  <si>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</si>
  <si>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</si>
  <si>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</si>
  <si>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</si>
  <si>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</si>
  <si>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</si>
  <si>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</si>
  <si>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</si>
  <si>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</si>
  <si>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</si>
  <si>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</si>
  <si>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</si>
  <si>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</si>
  <si>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</si>
  <si>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</si>
  <si>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</si>
  <si>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</si>
  <si>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</si>
  <si>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</si>
  <si>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</si>
  <si>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</si>
  <si>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</si>
  <si>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</si>
  <si>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</si>
  <si>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</si>
  <si>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</si>
  <si>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</si>
  <si>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</si>
  <si>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</si>
  <si>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</si>
  <si>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</si>
  <si>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</si>
  <si>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</si>
  <si>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</si>
  <si>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</si>
  <si>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</si>
  <si>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</si>
  <si>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</si>
  <si>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</si>
  <si>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</si>
  <si>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</si>
  <si>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</si>
  <si>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</si>
  <si>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</si>
  <si>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</si>
  <si>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</si>
  <si>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</si>
  <si>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</si>
  <si>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</si>
  <si>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</si>
  <si>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</si>
  <si>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</si>
  <si>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</si>
  <si>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</si>
  <si>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</si>
  <si>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</si>
  <si>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</si>
  <si>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</si>
  <si>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</si>
  <si>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</si>
  <si>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</si>
  <si>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</si>
  <si>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</si>
  <si>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</si>
  <si>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</si>
  <si>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</si>
  <si>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</si>
  <si>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</si>
  <si>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</si>
  <si>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</si>
  <si>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</si>
  <si>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</si>
  <si>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</si>
  <si>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</si>
  <si>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</si>
  <si>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</si>
  <si>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</si>
  <si>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</si>
  <si>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</si>
  <si>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</si>
  <si>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</si>
  <si>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</si>
  <si>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</si>
  <si>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</si>
  <si>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</si>
  <si>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</si>
  <si>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</si>
  <si>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</si>
  <si>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</si>
  <si>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</si>
  <si>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</si>
  <si>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</si>
  <si>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</si>
  <si>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</si>
  <si>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</si>
  <si>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</si>
  <si>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</si>
  <si>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</si>
  <si>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</si>
  <si>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</si>
  <si>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</si>
  <si>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</si>
  <si>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</si>
  <si>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</si>
  <si>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</si>
  <si>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</si>
  <si>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</si>
  <si>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</si>
  <si>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</si>
  <si>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</si>
  <si>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</si>
  <si>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</si>
  <si>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</si>
  <si>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</si>
  <si>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</si>
  <si>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</si>
  <si>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</si>
  <si>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</si>
  <si>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</si>
  <si>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</si>
  <si>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</si>
  <si>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</si>
  <si>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</si>
  <si>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</si>
  <si>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</si>
  <si>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</si>
  <si>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</si>
  <si>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</si>
  <si>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</si>
  <si>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</si>
  <si>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</si>
  <si>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</si>
  <si>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</si>
  <si>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</si>
  <si>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</si>
  <si>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</si>
  <si>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</si>
  <si>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</si>
  <si>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</si>
  <si>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</si>
  <si>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</si>
  <si>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</si>
  <si>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</si>
  <si>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</si>
  <si>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</si>
  <si>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</si>
  <si>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</si>
  <si>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</si>
  <si>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</si>
  <si>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</si>
  <si>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</si>
  <si>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</si>
  <si>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</si>
  <si>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</si>
  <si>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</si>
  <si>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</si>
  <si>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</si>
  <si>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</si>
  <si>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</si>
  <si>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</si>
  <si>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</si>
  <si>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</si>
  <si>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</si>
  <si>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</si>
  <si>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</si>
  <si>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</si>
  <si>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</si>
  <si>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</si>
  <si>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</si>
  <si>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</si>
  <si>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</si>
  <si>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</si>
  <si>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</si>
  <si>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</si>
  <si>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</si>
  <si>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</si>
  <si>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</si>
  <si>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</si>
  <si>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</si>
  <si>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</si>
  <si>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</si>
  <si>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</si>
  <si>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</si>
  <si>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</si>
  <si>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</si>
  <si>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</si>
  <si>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</si>
  <si>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</si>
  <si>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</si>
  <si>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</si>
  <si>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</si>
  <si>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</si>
  <si>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</si>
  <si>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</si>
  <si>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</si>
  <si>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</si>
  <si>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</si>
  <si>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</si>
  <si>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</si>
  <si>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</si>
  <si>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</si>
  <si>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</si>
  <si>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</si>
  <si>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</si>
  <si>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</si>
  <si>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</si>
  <si>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</si>
  <si>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</si>
  <si>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</si>
  <si>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</si>
  <si>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</si>
  <si>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</si>
  <si>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</si>
  <si>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</si>
  <si>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</si>
  <si>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</si>
  <si>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</si>
  <si>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</si>
  <si>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</si>
  <si>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</si>
  <si>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</si>
  <si>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</si>
  <si>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</si>
  <si>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</si>
  <si>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</si>
  <si>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</si>
  <si>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</si>
  <si>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</si>
  <si>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</si>
  <si>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</si>
  <si>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</si>
  <si>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</si>
  <si>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</si>
  <si>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</si>
  <si>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</si>
  <si>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</si>
  <si>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</si>
  <si>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</si>
  <si>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</si>
  <si>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</si>
  <si>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</si>
  <si>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</si>
  <si>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</si>
  <si>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</si>
  <si>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</si>
  <si>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</si>
  <si>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</si>
  <si>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</si>
  <si>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</si>
  <si>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</si>
  <si>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</si>
  <si>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</si>
  <si>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</si>
  <si>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</si>
  <si>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</si>
  <si>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</si>
  <si>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</si>
  <si>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</si>
  <si>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</si>
  <si>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</si>
  <si>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</si>
  <si>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</si>
  <si>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</si>
  <si>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</si>
  <si>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</si>
  <si>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</si>
  <si>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</si>
  <si>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</si>
  <si>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</si>
  <si>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</si>
  <si>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</si>
  <si>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</si>
  <si>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</si>
  <si>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</si>
  <si>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</si>
  <si>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</si>
  <si>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</si>
  <si>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</si>
  <si>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</si>
  <si>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</si>
  <si>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</si>
  <si>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</si>
  <si>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</si>
  <si>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</si>
  <si>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</si>
  <si>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</si>
  <si>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</si>
  <si>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</si>
  <si>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</si>
  <si>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</si>
  <si>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</si>
  <si>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</si>
  <si>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</si>
  <si>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</si>
  <si>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</si>
  <si>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</si>
  <si>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</si>
  <si>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</si>
  <si>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</si>
  <si>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</si>
  <si>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</si>
  <si>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</si>
  <si>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</si>
  <si>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</si>
  <si>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</si>
  <si>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</si>
  <si>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</si>
  <si>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</si>
  <si>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</si>
  <si>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</si>
  <si>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</si>
  <si>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</si>
  <si>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</si>
  <si>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</si>
  <si>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</si>
  <si>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</si>
  <si>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</si>
  <si>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</si>
  <si>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</si>
  <si>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</si>
  <si>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</si>
  <si>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</si>
  <si>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</si>
  <si>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</si>
  <si>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</si>
  <si>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</si>
  <si>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</si>
  <si>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</si>
  <si>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</si>
  <si>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</si>
  <si>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</si>
  <si>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</si>
  <si>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</si>
  <si>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</si>
  <si>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</si>
  <si>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</si>
  <si>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</si>
  <si>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</si>
  <si>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</si>
  <si>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</si>
  <si>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</si>
  <si>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</si>
  <si>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</si>
  <si>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</si>
  <si>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</si>
  <si>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</si>
  <si>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</si>
  <si>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</si>
  <si>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</si>
  <si>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</si>
  <si>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</si>
  <si>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</si>
  <si>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</si>
  <si>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</si>
  <si>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</si>
  <si>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</si>
  <si>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</si>
  <si>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</si>
  <si>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</si>
  <si>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</si>
  <si>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</si>
  <si>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</si>
  <si>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</si>
  <si>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</si>
  <si>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</si>
  <si>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</si>
  <si>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</si>
  <si>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</si>
  <si>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</si>
  <si>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</si>
  <si>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</si>
  <si>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</si>
  <si>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</si>
  <si>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</si>
  <si>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</si>
  <si>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</si>
  <si>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</si>
  <si>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</si>
  <si>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</si>
  <si>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</si>
  <si>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</si>
  <si>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</si>
  <si>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</si>
  <si>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</si>
  <si>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</si>
  <si>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</si>
  <si>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</si>
  <si>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</si>
  <si>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</si>
  <si>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</si>
  <si>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</si>
  <si>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</si>
  <si>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</si>
  <si>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</si>
  <si>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</si>
  <si>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</si>
  <si>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</si>
  <si>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</si>
  <si>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</si>
  <si>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</si>
  <si>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</si>
  <si>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</si>
  <si>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</si>
  <si>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</si>
  <si>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</si>
  <si>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</si>
  <si>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</si>
  <si>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</si>
  <si>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</si>
  <si>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</si>
  <si>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</si>
  <si>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</si>
  <si>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</si>
  <si>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</si>
  <si>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</si>
  <si>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</si>
  <si>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</si>
  <si>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</si>
  <si>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</si>
  <si>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</si>
  <si>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</si>
  <si>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</si>
  <si>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</si>
  <si>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</si>
  <si>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</si>
  <si>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</si>
  <si>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</si>
  <si>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</si>
  <si>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</si>
  <si>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</si>
  <si>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</si>
  <si>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</si>
  <si>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</si>
  <si>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</si>
  <si>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</si>
  <si>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</si>
  <si>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</si>
  <si>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</si>
  <si>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</si>
  <si>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</si>
  <si>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</si>
  <si>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</si>
  <si>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</si>
  <si>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</si>
  <si>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</si>
  <si>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</si>
  <si>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</si>
  <si>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</si>
  <si>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</si>
  <si>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</si>
  <si>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</si>
  <si>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</si>
  <si>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</si>
  <si>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</si>
  <si>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</si>
  <si>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</si>
  <si>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</si>
  <si>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</si>
  <si>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</si>
  <si>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</si>
  <si>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</si>
  <si>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</si>
  <si>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</si>
  <si>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</si>
  <si>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</si>
  <si>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</si>
  <si>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</si>
  <si>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</si>
  <si>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</si>
  <si>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</si>
  <si>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</si>
  <si>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</si>
  <si>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</si>
  <si>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</si>
  <si>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</si>
  <si>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</si>
  <si>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</si>
  <si>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</si>
  <si>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</si>
  <si>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</si>
  <si>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</si>
  <si>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</si>
  <si>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</si>
  <si>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</si>
  <si>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</si>
  <si>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</si>
  <si>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</si>
  <si>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</si>
  <si>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</si>
  <si>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</si>
  <si>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</si>
  <si>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</si>
  <si>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</si>
  <si>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</si>
  <si>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</si>
  <si>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</si>
  <si>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</si>
  <si>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</si>
  <si>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</si>
  <si>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</si>
  <si>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</si>
  <si>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</si>
  <si>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</si>
  <si>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</si>
  <si>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</si>
  <si>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</si>
  <si>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</si>
  <si>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</si>
  <si>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</si>
  <si>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</si>
  <si>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</si>
  <si>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</si>
  <si>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</si>
  <si>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</si>
  <si>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</si>
  <si>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</si>
  <si>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</si>
  <si>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</si>
  <si>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</si>
  <si>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</si>
  <si>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</si>
  <si>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</si>
  <si>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</si>
  <si>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</si>
  <si>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</si>
  <si>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</si>
  <si>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</si>
  <si>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</si>
  <si>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</si>
  <si>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</si>
  <si>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</si>
  <si>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</si>
  <si>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</si>
  <si>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</si>
  <si>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</si>
  <si>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</si>
  <si>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</si>
  <si>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</si>
  <si>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</si>
  <si>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</si>
  <si>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</si>
  <si>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</si>
  <si>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</si>
  <si>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</si>
  <si>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</si>
  <si>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</si>
  <si>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</si>
  <si>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</si>
  <si>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</si>
  <si>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</si>
  <si>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</si>
  <si>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</si>
  <si>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</si>
  <si>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</si>
  <si>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</si>
  <si>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</si>
  <si>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</si>
  <si>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</si>
  <si>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</si>
  <si>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</si>
  <si>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</si>
  <si>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</si>
  <si>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</si>
  <si>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</si>
  <si>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</si>
  <si>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</si>
  <si>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</si>
  <si>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</si>
  <si>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</si>
  <si>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</si>
  <si>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</si>
  <si>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</si>
  <si>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</si>
  <si>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</si>
  <si>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</si>
  <si>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</si>
  <si>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</si>
  <si>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</si>
  <si>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</si>
  <si>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</si>
  <si>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</si>
  <si>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</si>
  <si>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</si>
  <si>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</si>
  <si>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</si>
  <si>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</si>
  <si>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</si>
  <si>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</si>
  <si>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</si>
  <si>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</si>
  <si>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</si>
  <si>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</si>
  <si>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</si>
  <si>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</si>
  <si>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</si>
  <si>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</si>
  <si>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</si>
  <si>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</si>
  <si>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</si>
  <si>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</si>
  <si>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</si>
  <si>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</si>
  <si>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</si>
  <si>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</si>
  <si>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</si>
  <si>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</si>
  <si>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</si>
  <si>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</si>
  <si>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</si>
  <si>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</si>
  <si>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</si>
  <si>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</si>
  <si>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</si>
  <si>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</si>
  <si>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</si>
  <si>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</si>
  <si>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</si>
  <si>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</si>
  <si>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</si>
  <si>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</si>
  <si>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</si>
  <si>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</si>
  <si>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</si>
  <si>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</si>
  <si>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</si>
  <si>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</si>
  <si>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</si>
  <si>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</si>
  <si>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</si>
  <si>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</si>
  <si>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</si>
  <si>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</si>
  <si>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</si>
  <si>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</si>
  <si>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</si>
  <si>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</si>
  <si>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</si>
  <si>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</si>
  <si>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</si>
  <si>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</si>
  <si>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</si>
  <si>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</si>
  <si>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</si>
  <si>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</si>
  <si>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</si>
  <si>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</si>
  <si>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</si>
  <si>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</si>
  <si>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</si>
  <si>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</si>
  <si>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</si>
  <si>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</si>
  <si>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</si>
  <si>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</si>
  <si>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</si>
  <si>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</si>
  <si>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</si>
  <si>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</si>
  <si>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</si>
  <si>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</si>
  <si>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</si>
  <si>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</si>
  <si>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</si>
  <si>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</si>
  <si>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</si>
  <si>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</si>
  <si>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</si>
  <si>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</si>
  <si>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</si>
  <si>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</si>
  <si>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</si>
  <si>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</si>
  <si>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</si>
  <si>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</si>
  <si>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</si>
  <si>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</si>
  <si>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</si>
  <si>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</si>
  <si>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</si>
  <si>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</si>
  <si>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</si>
  <si>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</si>
  <si>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</si>
  <si>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</si>
  <si>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</si>
  <si>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</si>
  <si>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</si>
  <si>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</si>
  <si>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</si>
  <si>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</si>
  <si>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</si>
  <si>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</si>
  <si>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</si>
  <si>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</si>
  <si>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</si>
  <si>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</si>
  <si>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</si>
  <si>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</si>
  <si>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</si>
  <si>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</si>
  <si>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</si>
  <si>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</si>
  <si>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</si>
  <si>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</si>
  <si>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</si>
  <si>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</si>
  <si>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</si>
  <si>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</si>
  <si>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</si>
  <si>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</si>
  <si>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</si>
  <si>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</si>
  <si>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</si>
  <si>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</si>
  <si>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</si>
  <si>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</si>
  <si>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</si>
  <si>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</si>
  <si>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</si>
  <si>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</si>
  <si>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</si>
  <si>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</si>
  <si>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</si>
  <si>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</si>
  <si>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</si>
  <si>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</si>
  <si>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</si>
  <si>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</si>
  <si>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</si>
  <si>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</si>
  <si>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</si>
  <si>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</si>
  <si>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</si>
  <si>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</si>
  <si>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</si>
  <si>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</si>
  <si>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</si>
  <si>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</si>
  <si>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</si>
  <si>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</si>
  <si>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</si>
  <si>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</si>
  <si>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</si>
  <si>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</si>
  <si>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</si>
  <si>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</si>
  <si>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</si>
  <si>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</si>
  <si>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</si>
  <si>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</si>
  <si>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</si>
  <si>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</si>
  <si>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</si>
  <si>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</si>
  <si>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</si>
  <si>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</si>
  <si>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</si>
  <si>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</si>
  <si>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</si>
  <si>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</si>
  <si>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</si>
  <si>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</si>
  <si>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</si>
  <si>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</si>
  <si>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</si>
  <si>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</si>
  <si>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</si>
  <si>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</si>
  <si>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</si>
  <si>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</si>
  <si>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</si>
  <si>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</si>
  <si>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</si>
  <si>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</si>
  <si>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</si>
  <si>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</si>
  <si>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</si>
  <si>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</si>
  <si>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</si>
  <si>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</si>
  <si>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</si>
  <si>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</si>
  <si>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</si>
  <si>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</si>
  <si>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</si>
  <si>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</si>
  <si>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</si>
  <si>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</si>
  <si>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</si>
  <si>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</si>
  <si>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</si>
  <si>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</si>
  <si>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</si>
  <si>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</si>
  <si>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</si>
  <si>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</si>
  <si>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</si>
  <si>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</si>
  <si>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</si>
  <si>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</si>
  <si>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</si>
  <si>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</si>
  <si>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</si>
  <si>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</si>
  <si>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</si>
  <si>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</si>
  <si>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</si>
  <si>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</si>
  <si>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</si>
  <si>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</si>
  <si>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</si>
  <si>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</si>
  <si>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</si>
  <si>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</si>
  <si>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</si>
  <si>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</si>
  <si>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</si>
  <si>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</si>
  <si>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</si>
  <si>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</si>
  <si>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</si>
  <si>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</si>
  <si>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</si>
  <si>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</si>
  <si>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</si>
  <si>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</si>
  <si>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</si>
  <si>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</si>
  <si>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</si>
  <si>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</si>
  <si>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</si>
  <si>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</si>
  <si>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</si>
  <si>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</si>
  <si>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</si>
  <si>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</si>
  <si>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</si>
  <si>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</si>
  <si>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</si>
  <si>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</si>
  <si>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</si>
  <si>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</si>
  <si>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</si>
  <si>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</si>
  <si>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</si>
  <si>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</si>
  <si>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</si>
  <si>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</si>
  <si>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</si>
  <si>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</si>
  <si>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</si>
  <si>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</si>
  <si>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</si>
  <si>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</si>
  <si>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</si>
  <si>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</si>
  <si>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</si>
  <si>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</si>
  <si>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</si>
  <si>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</si>
  <si>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</si>
  <si>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</si>
  <si>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</si>
  <si>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</si>
  <si>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</si>
  <si>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</si>
  <si>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</si>
  <si>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</si>
  <si>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</si>
  <si>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</si>
  <si>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</si>
  <si>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</si>
  <si>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</si>
  <si>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</si>
  <si>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</si>
  <si>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</si>
  <si>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</si>
  <si>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</si>
  <si>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</si>
  <si>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</si>
  <si>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</si>
  <si>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</si>
  <si>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</si>
  <si>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</si>
  <si>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</si>
  <si>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</si>
  <si>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</si>
  <si>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</si>
  <si>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</si>
  <si>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</si>
  <si>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</si>
  <si>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</si>
  <si>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</si>
  <si>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</si>
  <si>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</si>
  <si>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</si>
  <si>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</si>
  <si>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</si>
  <si>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</si>
  <si>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</si>
  <si>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</si>
  <si>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</si>
  <si>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</si>
  <si>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</si>
  <si>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</si>
  <si>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</si>
  <si>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</si>
  <si>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</si>
  <si>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</si>
  <si>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</si>
  <si>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</si>
  <si>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</si>
  <si>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</si>
  <si>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</si>
  <si>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</si>
  <si>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</si>
  <si>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</si>
  <si>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</si>
  <si>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</si>
  <si>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</si>
  <si>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</si>
  <si>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</si>
  <si>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</si>
  <si>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</si>
  <si>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</si>
  <si>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</si>
  <si>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</si>
  <si>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</si>
  <si>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</si>
  <si>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</si>
  <si>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</si>
  <si>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</si>
  <si>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</si>
  <si>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</si>
  <si>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</si>
  <si>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</si>
  <si>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</si>
  <si>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</si>
  <si>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</si>
  <si>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</si>
  <si>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</si>
  <si>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</si>
  <si>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</si>
  <si>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</si>
  <si>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</si>
  <si>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</si>
  <si>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</si>
  <si>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</si>
  <si>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</si>
  <si>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</si>
  <si>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</si>
  <si>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</si>
  <si>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</si>
  <si>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</si>
  <si>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</si>
  <si>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</si>
  <si>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</si>
  <si>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</si>
  <si>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</si>
  <si>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</si>
  <si>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</si>
  <si>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</si>
  <si>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</si>
  <si>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</si>
  <si>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</si>
  <si>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</si>
  <si>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</si>
  <si>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</si>
  <si>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</si>
  <si>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</si>
  <si>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</si>
  <si>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</si>
  <si>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</si>
  <si>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</si>
  <si>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</si>
  <si>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</si>
  <si>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</si>
  <si>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</si>
  <si>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</si>
  <si>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</si>
  <si>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</si>
  <si>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</si>
  <si>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</si>
  <si>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</si>
  <si>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</si>
  <si>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</si>
  <si>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</si>
  <si>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</si>
  <si>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</si>
  <si>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</si>
  <si>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</si>
  <si>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</si>
  <si>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</si>
  <si>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</si>
  <si>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</si>
  <si>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</si>
  <si>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</si>
  <si>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</si>
  <si>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</si>
  <si>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</si>
  <si>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</si>
  <si>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</si>
  <si>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</si>
  <si>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</si>
  <si>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</si>
  <si>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</si>
  <si>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</si>
  <si>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</si>
  <si>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</si>
  <si>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</si>
  <si>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</si>
  <si>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</si>
  <si>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</si>
  <si>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</si>
  <si>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</si>
  <si>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</si>
  <si>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</si>
  <si>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</si>
  <si>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</si>
  <si>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</si>
  <si>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</si>
  <si>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</si>
  <si>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</si>
  <si>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</si>
  <si>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</si>
  <si>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</si>
  <si>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</si>
  <si>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</si>
  <si>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</si>
  <si>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</si>
  <si>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</si>
  <si>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</si>
  <si>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</si>
  <si>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</si>
  <si>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</si>
  <si>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</si>
  <si>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</si>
  <si>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</si>
  <si>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</si>
  <si>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</si>
  <si>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</si>
  <si>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</si>
  <si>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</si>
  <si>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</si>
  <si>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</si>
  <si>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</si>
  <si>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</si>
  <si>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</si>
  <si>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</si>
  <si>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</si>
  <si>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</si>
  <si>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</si>
  <si>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</si>
  <si>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</si>
  <si>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</si>
  <si>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</si>
  <si>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</si>
  <si>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</si>
  <si>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</si>
  <si>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</si>
  <si>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</si>
  <si>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</si>
  <si>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</si>
  <si>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</si>
  <si>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</si>
  <si>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</si>
  <si>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</si>
  <si>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</si>
  <si>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</si>
  <si>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</si>
  <si>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</si>
  <si>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</si>
  <si>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</si>
  <si>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</si>
  <si>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</si>
  <si>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</si>
  <si>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</si>
  <si>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</si>
  <si>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</si>
  <si>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</si>
  <si>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</si>
  <si>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</si>
  <si>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</si>
  <si>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</si>
  <si>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</si>
  <si>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</si>
  <si>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</si>
  <si>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</si>
  <si>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</si>
  <si>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</si>
  <si>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</si>
  <si>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</si>
  <si>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</si>
  <si>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</si>
  <si>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</si>
  <si>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</si>
  <si>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</si>
  <si>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</si>
  <si>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</si>
  <si>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</si>
  <si>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</si>
  <si>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</si>
  <si>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</si>
  <si>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</si>
  <si>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</si>
  <si>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</si>
  <si>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</si>
  <si>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</si>
  <si>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</si>
  <si>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</si>
  <si>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</si>
  <si>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</si>
  <si>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</si>
  <si>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</si>
  <si>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</si>
  <si>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</si>
  <si>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</si>
  <si>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</si>
  <si>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</si>
  <si>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</si>
  <si>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</si>
  <si>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</si>
  <si>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</si>
  <si>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</si>
  <si>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</si>
  <si>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</si>
  <si>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</si>
  <si>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</si>
  <si>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</si>
  <si>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</si>
  <si>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</si>
  <si>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</si>
  <si>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</si>
  <si>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</si>
  <si>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</si>
  <si>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</si>
  <si>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</si>
  <si>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</si>
  <si>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</si>
  <si>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</si>
  <si>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</si>
  <si>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</si>
  <si>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</si>
  <si>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</si>
  <si>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</si>
  <si>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</si>
  <si>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</si>
  <si>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</si>
  <si>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</si>
  <si>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</si>
  <si>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</si>
  <si>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</si>
  <si>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</si>
  <si>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</si>
  <si>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</si>
  <si>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</si>
  <si>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</si>
  <si>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</si>
  <si>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</si>
  <si>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</si>
  <si>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</si>
  <si>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</si>
  <si>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</si>
  <si>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</si>
  <si>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</si>
  <si>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</si>
  <si>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</si>
  <si>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</si>
  <si>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</si>
  <si>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</si>
  <si>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</si>
  <si>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</si>
  <si>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</si>
  <si>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</si>
  <si>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</si>
  <si>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</si>
  <si>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</si>
  <si>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</si>
  <si>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</si>
  <si>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</si>
  <si>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</si>
  <si>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</si>
  <si>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</si>
  <si>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</si>
  <si>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</si>
  <si>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</si>
  <si>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</si>
  <si>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</si>
  <si>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</si>
  <si>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</si>
  <si>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</si>
  <si>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</si>
  <si>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</si>
  <si>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</si>
  <si>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</si>
  <si>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</si>
  <si>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</si>
  <si>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</si>
  <si>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</si>
  <si>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</si>
  <si>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</si>
  <si>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</si>
  <si>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</si>
  <si>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</si>
  <si>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</si>
  <si>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</si>
  <si>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</si>
  <si>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</si>
  <si>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</si>
  <si>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</si>
  <si>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</si>
  <si>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</si>
  <si>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</si>
  <si>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</si>
  <si>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</si>
  <si>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</si>
  <si>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</si>
  <si>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</si>
  <si>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</si>
  <si>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</si>
  <si>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</si>
  <si>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</si>
  <si>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</si>
  <si>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</si>
  <si>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</si>
  <si>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</si>
  <si>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</si>
  <si>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</si>
  <si>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</si>
  <si>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</si>
  <si>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</si>
  <si>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</si>
  <si>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</si>
  <si>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</si>
  <si>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</si>
  <si>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</si>
  <si>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</si>
  <si>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</si>
  <si>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</si>
  <si>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</si>
  <si>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</si>
  <si>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</si>
  <si>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</si>
  <si>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</si>
  <si>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</si>
  <si>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</si>
  <si>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</si>
  <si>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</si>
  <si>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</si>
  <si>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</si>
  <si>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</si>
  <si>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</si>
  <si>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</si>
  <si>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</si>
  <si>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</si>
  <si>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</si>
  <si>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</si>
  <si>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</si>
  <si>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</si>
  <si>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</si>
  <si>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</si>
  <si>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</si>
  <si>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</si>
  <si>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</si>
  <si>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</si>
  <si>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</si>
  <si>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</si>
  <si>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</si>
  <si>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</si>
  <si>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</si>
  <si>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</si>
  <si>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</si>
  <si>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</si>
  <si>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</si>
  <si>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</si>
  <si>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</si>
  <si>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</si>
  <si>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</si>
  <si>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</si>
  <si>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</si>
  <si>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</si>
  <si>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</si>
  <si>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</si>
  <si>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</si>
  <si>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</si>
  <si>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</si>
  <si>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</si>
  <si>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</si>
  <si>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</si>
  <si>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</si>
  <si>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</si>
  <si>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</si>
  <si>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</si>
  <si>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</si>
  <si>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</si>
  <si>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</si>
  <si>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</si>
  <si>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</si>
  <si>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</si>
  <si>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</si>
  <si>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</si>
  <si>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</si>
  <si>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</si>
  <si>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</si>
  <si>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</si>
  <si>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</si>
  <si>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</si>
  <si>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</si>
  <si>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</si>
  <si>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</si>
  <si>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</si>
  <si>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</si>
  <si>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</si>
  <si>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</si>
  <si>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</si>
  <si>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</si>
  <si>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</si>
  <si>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</si>
  <si>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</si>
  <si>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</si>
  <si>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</si>
  <si>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</si>
  <si>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</si>
  <si>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</si>
  <si>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</si>
  <si>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</si>
  <si>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</si>
  <si>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</si>
  <si>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</si>
  <si>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</si>
  <si>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</si>
  <si>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</si>
  <si>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</si>
  <si>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</si>
  <si>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</si>
  <si>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</si>
  <si>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</si>
  <si>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</si>
  <si>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</si>
  <si>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</si>
  <si>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</si>
  <si>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</si>
  <si>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</si>
  <si>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</si>
  <si>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</si>
  <si>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</si>
  <si>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</si>
  <si>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</si>
  <si>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</si>
  <si>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</si>
  <si>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</si>
  <si>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</si>
  <si>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</si>
  <si>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</si>
  <si>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</si>
  <si>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</si>
  <si>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</si>
  <si>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</si>
  <si>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</si>
  <si>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</si>
  <si>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</si>
  <si>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</si>
  <si>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</si>
  <si>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</si>
  <si>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</si>
  <si>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</si>
  <si>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</si>
  <si>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</si>
  <si>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</si>
  <si>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</si>
  <si>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</si>
  <si>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</si>
  <si>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</si>
  <si>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</si>
  <si>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</si>
  <si>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</si>
  <si>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</si>
  <si>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</si>
  <si>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</si>
  <si>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</si>
  <si>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</si>
  <si>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</si>
  <si>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</si>
  <si>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</si>
  <si>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</si>
  <si>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</si>
  <si>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</si>
  <si>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</si>
  <si>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</si>
  <si>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</si>
  <si>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</si>
  <si>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</si>
  <si>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</si>
  <si>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</si>
  <si>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</si>
  <si>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</si>
  <si>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</si>
  <si>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</si>
  <si>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</si>
  <si>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</si>
  <si>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</si>
  <si>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</si>
  <si>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</si>
  <si>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</si>
  <si>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</si>
  <si>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</si>
  <si>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</si>
  <si>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</si>
  <si>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</si>
  <si>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</si>
  <si>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</si>
  <si>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</si>
  <si>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</si>
  <si>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</si>
  <si>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</si>
  <si>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</si>
  <si>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</si>
  <si>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</si>
  <si>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</si>
  <si>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</si>
  <si>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</si>
  <si>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</si>
  <si>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</si>
  <si>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</si>
  <si>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</si>
  <si>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</si>
  <si>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</si>
  <si>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</si>
  <si>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</si>
  <si>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</si>
  <si>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</si>
  <si>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</si>
  <si>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</si>
  <si>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</si>
  <si>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</si>
  <si>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</si>
  <si>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</si>
  <si>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</si>
  <si>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</si>
  <si>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</si>
  <si>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</si>
  <si>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</si>
  <si>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</si>
  <si>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</si>
  <si>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</si>
  <si>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</si>
  <si>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</si>
  <si>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</si>
  <si>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</si>
  <si>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</si>
  <si>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</si>
  <si>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</si>
  <si>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</si>
  <si>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</si>
  <si>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</si>
  <si>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</si>
  <si>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</si>
  <si>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</si>
  <si>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</si>
  <si>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</si>
  <si>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</si>
  <si>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</si>
  <si>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</si>
  <si>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</si>
  <si>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</si>
  <si>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</si>
  <si>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</si>
  <si>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</si>
  <si>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</si>
  <si>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</si>
  <si>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</si>
  <si>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</si>
  <si>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</si>
  <si>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</si>
  <si>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</si>
  <si>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</si>
  <si>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</si>
  <si>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</si>
  <si>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</si>
  <si>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</si>
  <si>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</si>
  <si>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</si>
  <si>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</si>
  <si>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</si>
  <si>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</si>
  <si>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</si>
  <si>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</si>
  <si>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</si>
  <si>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</si>
  <si>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</si>
  <si>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</si>
  <si>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</si>
  <si>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</si>
  <si>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</si>
  <si>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</si>
  <si>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</si>
  <si>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</si>
  <si>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</si>
  <si>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</si>
  <si>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</si>
  <si>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</si>
  <si>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</si>
  <si>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</si>
  <si>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</si>
  <si>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</si>
  <si>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</si>
  <si>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</si>
  <si>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</si>
  <si>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</si>
  <si>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</si>
  <si>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</si>
  <si>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</si>
  <si>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</si>
  <si>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</si>
  <si>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</si>
  <si>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</si>
  <si>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</si>
  <si>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</si>
  <si>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</si>
  <si>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</si>
  <si>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</si>
  <si>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</si>
  <si>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</si>
  <si>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</si>
  <si>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</si>
  <si>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</si>
  <si>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</si>
  <si>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</si>
  <si>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</si>
  <si>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</si>
  <si>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</si>
  <si>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</si>
  <si>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</si>
  <si>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</si>
  <si>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</si>
  <si>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</si>
  <si>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</si>
  <si>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</si>
  <si>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</si>
  <si>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</si>
  <si>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</si>
  <si>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</si>
  <si>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</si>
  <si>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</si>
  <si>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</si>
  <si>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</si>
  <si>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</si>
  <si>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</si>
  <si>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</si>
  <si>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</si>
  <si>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</si>
  <si>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</si>
  <si>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</si>
  <si>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</si>
  <si>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</si>
  <si>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</si>
  <si>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</si>
  <si>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</si>
  <si>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</si>
  <si>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</si>
  <si>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</si>
  <si>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</si>
  <si>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</si>
  <si>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</si>
  <si>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</si>
  <si>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</si>
  <si>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</si>
  <si>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</si>
  <si>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</si>
  <si>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</si>
  <si>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</si>
  <si>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</si>
  <si>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</si>
  <si>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</si>
  <si>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</si>
  <si>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</si>
  <si>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</si>
  <si>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</si>
  <si>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</si>
  <si>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</si>
  <si>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</si>
  <si>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</si>
  <si>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</si>
  <si>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</si>
  <si>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</si>
  <si>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</si>
  <si>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</si>
  <si>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</si>
  <si>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</si>
  <si>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</si>
  <si>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</si>
  <si>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</si>
  <si>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</si>
  <si>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</si>
  <si>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</si>
  <si>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</si>
  <si>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</si>
  <si>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</si>
  <si>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</si>
  <si>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</si>
  <si>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</si>
  <si>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</si>
  <si>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</si>
  <si>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</si>
  <si>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</si>
  <si>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</si>
  <si>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</si>
  <si>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</si>
  <si>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</si>
  <si>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</si>
  <si>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</si>
  <si>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</si>
  <si>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</si>
  <si>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</si>
  <si>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</si>
  <si>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</si>
  <si>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</si>
  <si>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</si>
  <si>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</si>
  <si>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</si>
  <si>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</si>
  <si>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</si>
  <si>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</si>
  <si>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</si>
  <si>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</si>
  <si>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</si>
  <si>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</si>
  <si>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</si>
  <si>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</si>
  <si>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</si>
  <si>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</si>
  <si>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</si>
  <si>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</si>
  <si>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</si>
  <si>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</si>
  <si>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</si>
  <si>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</si>
  <si>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</si>
  <si>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</si>
  <si>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</si>
  <si>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</si>
  <si>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</si>
  <si>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</si>
  <si>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</si>
  <si>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</si>
  <si>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</si>
  <si>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</si>
  <si>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</si>
  <si>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</si>
  <si>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</si>
  <si>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</si>
  <si>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</si>
  <si>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</si>
  <si>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</si>
  <si>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</si>
  <si>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</si>
  <si>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</si>
  <si>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</si>
  <si>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</si>
  <si>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</si>
  <si>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</si>
  <si>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</si>
  <si>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</si>
  <si>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</si>
  <si>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</si>
  <si>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</si>
  <si>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</si>
  <si>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</si>
  <si>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</si>
  <si>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</si>
  <si>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</si>
  <si>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</si>
  <si>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</si>
  <si>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</si>
  <si>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</si>
  <si>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</si>
  <si>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</si>
  <si>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</si>
  <si>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</si>
  <si>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</si>
  <si>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</si>
  <si>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</si>
  <si>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</si>
  <si>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</si>
  <si>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</si>
  <si>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</si>
  <si>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</si>
  <si>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</si>
  <si>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</si>
  <si>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</si>
  <si>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</si>
  <si>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</si>
  <si>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</si>
  <si>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</si>
  <si>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</si>
  <si>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</si>
  <si>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</si>
  <si>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</si>
  <si>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</si>
  <si>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</si>
  <si>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</si>
  <si>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</si>
  <si>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</si>
  <si>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</si>
  <si>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</si>
  <si>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</si>
  <si>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</si>
  <si>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</si>
  <si>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</si>
  <si>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</si>
  <si>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</si>
  <si>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</si>
  <si>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</si>
  <si>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</si>
  <si>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</si>
  <si>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</si>
  <si>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</si>
  <si>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</si>
  <si>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</si>
  <si>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</si>
  <si>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</si>
  <si>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</si>
  <si>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</si>
  <si>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</si>
  <si>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</si>
  <si>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</si>
  <si>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</si>
  <si>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</si>
  <si>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</si>
  <si>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</si>
  <si>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</si>
  <si>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</si>
  <si>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</si>
  <si>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</si>
  <si>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</si>
  <si>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</si>
  <si>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</si>
  <si>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</si>
  <si>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</si>
  <si>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</si>
  <si>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</si>
  <si>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</si>
  <si>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</si>
  <si>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</si>
  <si>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</si>
  <si>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</si>
  <si>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</si>
  <si>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</si>
  <si>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</si>
  <si>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</si>
  <si>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</si>
  <si>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</si>
  <si>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</si>
  <si>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</si>
  <si>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</si>
  <si>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</si>
  <si>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</si>
  <si>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</si>
  <si>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</si>
  <si>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</si>
  <si>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</si>
  <si>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</si>
  <si>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</si>
  <si>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</si>
  <si>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</si>
  <si>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</si>
  <si>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</si>
  <si>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</si>
  <si>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</si>
  <si>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</si>
  <si>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</si>
  <si>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</si>
  <si>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</si>
  <si>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</si>
  <si>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</si>
  <si>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</si>
  <si>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</si>
  <si>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</si>
  <si>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</si>
  <si>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</si>
  <si>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</si>
  <si>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</si>
  <si>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</si>
  <si>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</si>
  <si>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</si>
  <si>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</si>
  <si>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</si>
  <si>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</si>
  <si>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</si>
  <si>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</si>
  <si>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</si>
  <si>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</si>
  <si>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</si>
  <si>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</si>
  <si>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</si>
  <si>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</si>
  <si>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</si>
  <si>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</si>
  <si>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</si>
  <si>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</si>
  <si>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</si>
  <si>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</si>
  <si>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</si>
  <si>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</si>
  <si>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</si>
  <si>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</si>
  <si>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</si>
  <si>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</si>
  <si>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</si>
  <si>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</si>
  <si>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</si>
  <si>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</si>
  <si>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</si>
  <si>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</si>
  <si>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</si>
  <si>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</si>
  <si>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</si>
  <si>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</si>
  <si>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</si>
  <si>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</si>
  <si>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</si>
  <si>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</si>
  <si>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</si>
  <si>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</si>
  <si>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</si>
  <si>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</si>
  <si>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</si>
  <si>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</si>
  <si>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</si>
  <si>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</si>
  <si>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</si>
  <si>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</si>
  <si>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</si>
  <si>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</si>
  <si>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</si>
  <si>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</si>
  <si>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</si>
  <si>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</si>
  <si>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</si>
  <si>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</si>
  <si>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</si>
  <si>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</si>
  <si>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</si>
  <si>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</si>
  <si>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</si>
  <si>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</si>
  <si>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</si>
  <si>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</si>
  <si>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</si>
  <si>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</si>
  <si>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</si>
  <si>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</si>
  <si>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</si>
  <si>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</si>
  <si>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</si>
  <si>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</si>
  <si>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</si>
  <si>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</si>
  <si>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</si>
  <si>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</si>
  <si>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</si>
  <si>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</si>
  <si>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</si>
  <si>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</si>
  <si>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</si>
  <si>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</si>
  <si>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</si>
  <si>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</si>
  <si>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</si>
  <si>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</si>
  <si>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</si>
  <si>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</si>
  <si>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</si>
  <si>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</si>
  <si>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</si>
  <si>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</si>
  <si>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</si>
  <si>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</si>
  <si>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</si>
  <si>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</si>
  <si>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</si>
  <si>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</si>
  <si>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</si>
  <si>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</si>
  <si>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</si>
  <si>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</si>
  <si>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</si>
  <si>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</si>
  <si>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</si>
  <si>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</si>
  <si>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</si>
  <si>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</si>
  <si>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</si>
  <si>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</si>
  <si>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</si>
  <si>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</si>
  <si>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</si>
  <si>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</si>
  <si>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</si>
  <si>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</si>
  <si>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</si>
  <si>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</si>
  <si>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</si>
  <si>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</si>
  <si>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</si>
  <si>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</si>
  <si>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</si>
  <si>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</si>
  <si>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</si>
  <si>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</si>
  <si>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</si>
  <si>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</si>
  <si>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</si>
  <si>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</si>
  <si>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</si>
  <si>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</si>
  <si>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</si>
  <si>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</si>
  <si>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</si>
  <si>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</si>
  <si>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</si>
  <si>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</si>
  <si>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</si>
  <si>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</si>
  <si>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</si>
  <si>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</si>
  <si>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</si>
  <si>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</si>
  <si>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</si>
  <si>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</si>
  <si>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</si>
  <si>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</si>
  <si>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</si>
  <si>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</si>
  <si>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</si>
  <si>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</si>
  <si>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</si>
  <si>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</si>
  <si>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</si>
  <si>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</si>
  <si>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</si>
  <si>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</si>
  <si>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</si>
  <si>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</si>
  <si>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</si>
  <si>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</si>
  <si>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</si>
  <si>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</si>
  <si>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</si>
  <si>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</si>
  <si>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</si>
  <si>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</si>
  <si>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</si>
  <si>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</si>
  <si>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</si>
  <si>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</si>
  <si>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</si>
  <si>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</si>
  <si>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</si>
  <si>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</si>
  <si>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</si>
  <si>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</si>
  <si>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</si>
  <si>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</si>
  <si>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</si>
  <si>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</si>
  <si>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</si>
  <si>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</si>
  <si>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</si>
  <si>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</si>
  <si>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</si>
  <si>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</si>
  <si>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</si>
  <si>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</si>
  <si>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</si>
  <si>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</si>
  <si>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</si>
  <si>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</si>
  <si>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</si>
  <si>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</si>
  <si>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</si>
  <si>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</si>
  <si>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</si>
  <si>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</si>
  <si>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</si>
  <si>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</si>
  <si>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</si>
  <si>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</si>
  <si>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</si>
  <si>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</si>
  <si>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</si>
  <si>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</si>
  <si>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</si>
  <si>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</si>
  <si>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</si>
  <si>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</si>
  <si>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</si>
  <si>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</si>
  <si>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</si>
  <si>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</si>
  <si>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</si>
  <si>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</si>
  <si>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</si>
  <si>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</si>
  <si>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</si>
  <si>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</si>
  <si>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</si>
  <si>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</si>
  <si>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</si>
  <si>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</si>
  <si>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</si>
  <si>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</si>
  <si>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</si>
  <si>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</si>
  <si>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</si>
  <si>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</si>
  <si>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</si>
  <si>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</si>
  <si>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</si>
  <si>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</si>
  <si>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</si>
  <si>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</si>
  <si>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</si>
  <si>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</si>
  <si>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</si>
  <si>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</si>
  <si>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</si>
  <si>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</si>
  <si>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</si>
  <si>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</si>
  <si>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</si>
  <si>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</si>
  <si>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</si>
  <si>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</si>
  <si>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</si>
  <si>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</si>
  <si>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</si>
  <si>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</si>
  <si>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</si>
  <si>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</si>
  <si>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</si>
  <si>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</si>
  <si>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</si>
  <si>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</si>
  <si>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</si>
  <si>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</si>
  <si>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</si>
  <si>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</si>
  <si>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</si>
  <si>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</si>
  <si>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</si>
  <si>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</si>
  <si>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</si>
  <si>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</si>
  <si>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</si>
  <si>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</si>
  <si>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</si>
  <si>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</si>
  <si>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</si>
  <si>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</si>
  <si>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</si>
  <si>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</si>
  <si>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</si>
  <si>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</si>
  <si>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</si>
  <si>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</si>
  <si>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</si>
  <si>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</si>
  <si>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</si>
  <si>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</si>
  <si>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</si>
  <si>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</si>
  <si>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</si>
  <si>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</si>
  <si>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</si>
  <si>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</si>
  <si>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</si>
  <si>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</si>
  <si>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</si>
  <si>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</si>
  <si>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</si>
  <si>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</si>
  <si>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</si>
  <si>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</si>
  <si>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</si>
  <si>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</si>
  <si>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</si>
  <si>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</si>
  <si>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</si>
  <si>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</si>
  <si>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</si>
  <si>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</si>
  <si>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</si>
  <si>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</si>
  <si>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</si>
  <si>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</si>
  <si>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</si>
  <si>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</si>
  <si>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</si>
  <si>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</si>
  <si>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</si>
  <si>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</si>
  <si>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</si>
  <si>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</si>
  <si>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</si>
  <si>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</si>
  <si>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</si>
  <si>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</si>
  <si>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</si>
  <si>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</si>
  <si>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</si>
  <si>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</si>
  <si>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</si>
  <si>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</si>
  <si>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</si>
  <si>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</si>
  <si>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</si>
  <si>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</si>
  <si>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</si>
  <si>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</si>
  <si>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</si>
  <si>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</si>
  <si>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</si>
  <si>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</si>
  <si>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</si>
  <si>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</si>
  <si>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</si>
  <si>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</si>
  <si>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</si>
  <si>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</si>
  <si>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</si>
  <si>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</si>
  <si>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</si>
  <si>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</si>
  <si>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</si>
  <si>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</si>
  <si>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</si>
  <si>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</si>
  <si>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</si>
  <si>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</si>
  <si>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</si>
  <si>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</si>
  <si>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</si>
  <si>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</si>
  <si>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</si>
  <si>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</si>
  <si>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</si>
  <si>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</si>
  <si>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</si>
  <si>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</si>
  <si>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</si>
  <si>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</si>
  <si>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</si>
  <si>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</si>
  <si>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</si>
  <si>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</si>
  <si>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</si>
  <si>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</si>
  <si>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</si>
  <si>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</si>
  <si>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</si>
  <si>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</si>
  <si>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</si>
  <si>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</si>
  <si>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</si>
  <si>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</si>
  <si>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</si>
  <si>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</si>
  <si>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</si>
  <si>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</si>
  <si>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</si>
  <si>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</si>
  <si>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</si>
  <si>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</si>
  <si>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</si>
  <si>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</si>
  <si>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</si>
  <si>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</si>
  <si>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</si>
  <si>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</si>
  <si>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</si>
  <si>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</si>
  <si>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</si>
  <si>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</si>
  <si>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</si>
  <si>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</si>
  <si>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</si>
  <si>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</si>
  <si>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</si>
  <si>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</si>
  <si>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</si>
  <si>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</si>
  <si>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</si>
  <si>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</si>
  <si>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</si>
  <si>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</si>
  <si>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</si>
  <si>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</si>
  <si>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</si>
  <si>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</si>
  <si>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</si>
  <si>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</si>
  <si>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</si>
  <si>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</si>
  <si>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</si>
  <si>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</si>
  <si>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</si>
  <si>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</si>
  <si>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</si>
  <si>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</si>
  <si>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</si>
  <si>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</si>
  <si>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</si>
  <si>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</si>
  <si>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</si>
  <si>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</si>
  <si>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</si>
  <si>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</si>
  <si>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</si>
  <si>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</si>
  <si>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</si>
  <si>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</si>
  <si>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</si>
  <si>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</si>
  <si>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</si>
  <si>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</si>
  <si>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</si>
  <si>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</si>
  <si>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</si>
  <si>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</si>
  <si>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</si>
  <si>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</si>
  <si>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</si>
  <si>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</si>
  <si>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</si>
  <si>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</si>
  <si>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</si>
  <si>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</si>
  <si>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</si>
  <si>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</si>
  <si>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</si>
  <si>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</si>
  <si>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</si>
  <si>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</si>
  <si>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</si>
  <si>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</si>
  <si>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</si>
  <si>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</si>
  <si>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</si>
  <si>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</si>
  <si>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</si>
  <si>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</si>
  <si>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</si>
  <si>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</si>
  <si>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</si>
  <si>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</si>
  <si>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</si>
  <si>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</si>
  <si>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</si>
  <si>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</si>
  <si>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</si>
  <si>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</si>
  <si>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</si>
  <si>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</si>
  <si>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</si>
  <si>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</si>
  <si>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</si>
  <si>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</si>
  <si>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</si>
  <si>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</si>
  <si>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</si>
  <si>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</si>
  <si>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</si>
  <si>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</si>
  <si>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</si>
  <si>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</si>
  <si>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</si>
  <si>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</si>
  <si>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</si>
  <si>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</si>
  <si>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</si>
  <si>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</si>
  <si>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</si>
  <si>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</si>
  <si>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</si>
  <si>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</si>
  <si>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</si>
  <si>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</si>
  <si>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</si>
  <si>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</si>
  <si>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</si>
  <si>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</si>
  <si>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</si>
  <si>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</si>
  <si>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</si>
  <si>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</si>
  <si>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</si>
  <si>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</si>
  <si>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</si>
  <si>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</si>
  <si>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</si>
  <si>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</si>
  <si>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</si>
  <si>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</si>
  <si>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</si>
  <si>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</si>
  <si>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</si>
  <si>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</si>
  <si>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</si>
  <si>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</si>
  <si>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</si>
  <si>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</si>
  <si>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</si>
  <si>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</si>
  <si>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</si>
  <si>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</si>
  <si>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</si>
  <si>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</si>
  <si>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</si>
  <si>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</si>
  <si>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</si>
  <si>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</si>
  <si>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</si>
  <si>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</si>
  <si>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</si>
  <si>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</si>
  <si>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</si>
  <si>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</si>
  <si>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</si>
  <si>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</si>
  <si>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</si>
  <si>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</si>
  <si>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</si>
  <si>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</si>
  <si>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</si>
  <si>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</si>
  <si>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</si>
  <si>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</si>
  <si>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</si>
  <si>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</si>
  <si>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</si>
  <si>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</si>
  <si>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</si>
  <si>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</si>
  <si>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</si>
  <si>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</si>
  <si>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</si>
  <si>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</si>
  <si>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</si>
  <si>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</si>
  <si>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</si>
  <si>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</si>
  <si>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</si>
  <si>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</si>
  <si>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</si>
  <si>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</si>
  <si>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</si>
  <si>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</si>
  <si>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</si>
  <si>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</si>
  <si>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</si>
  <si>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</si>
  <si>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</si>
  <si>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</si>
  <si>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</si>
  <si>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</si>
  <si>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</si>
  <si>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</si>
  <si>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</si>
  <si>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</si>
  <si>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</si>
  <si>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</si>
  <si>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</si>
  <si>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</si>
  <si>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</si>
  <si>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</si>
  <si>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</si>
  <si>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</si>
  <si>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</si>
  <si>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</si>
  <si>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</si>
  <si>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</si>
  <si>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</si>
  <si>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</si>
  <si>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</si>
  <si>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</si>
  <si>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</si>
  <si>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</si>
  <si>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</si>
  <si>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</si>
  <si>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</si>
  <si>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</si>
  <si>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</si>
  <si>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</si>
  <si>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</si>
  <si>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</si>
  <si>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</si>
  <si>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</si>
  <si>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</si>
  <si>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</si>
  <si>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</si>
  <si>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</si>
  <si>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</si>
  <si>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</si>
  <si>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</si>
  <si>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</si>
  <si>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</si>
  <si>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</si>
  <si>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</si>
  <si>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</si>
  <si>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</si>
  <si>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</si>
  <si>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</si>
  <si>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</si>
  <si>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</si>
  <si>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</si>
  <si>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</si>
  <si>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</si>
  <si>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</si>
  <si>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</si>
  <si>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</si>
  <si>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</si>
  <si>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</si>
  <si>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</si>
  <si>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</si>
  <si>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</si>
  <si>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</si>
  <si>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</si>
  <si>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</si>
  <si>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</si>
  <si>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</si>
  <si>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</si>
  <si>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</si>
  <si>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</si>
  <si>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</si>
  <si>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</si>
  <si>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</si>
  <si>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</si>
  <si>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</si>
  <si>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</si>
  <si>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</si>
  <si>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</si>
  <si>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</si>
  <si>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</si>
  <si>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</si>
  <si>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</si>
  <si>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</si>
  <si>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</si>
  <si>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</si>
  <si>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</si>
  <si>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</si>
  <si>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</si>
  <si>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</si>
  <si>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</si>
  <si>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</si>
  <si>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</si>
  <si>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</si>
  <si>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</si>
  <si>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</si>
  <si>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</si>
  <si>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</si>
  <si>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</si>
  <si>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</si>
  <si>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</si>
  <si>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</si>
  <si>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</si>
  <si>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</si>
  <si>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</si>
  <si>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</si>
  <si>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</si>
  <si>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</si>
  <si>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</si>
  <si>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</si>
  <si>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</si>
  <si>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</si>
  <si>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</si>
  <si>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</si>
  <si>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</si>
  <si>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</si>
  <si>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</si>
  <si>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</si>
  <si>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</si>
  <si>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</si>
  <si>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</si>
  <si>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</si>
  <si>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</si>
  <si>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</si>
  <si>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</si>
  <si>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</si>
  <si>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</si>
  <si>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</si>
  <si>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</si>
  <si>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</si>
  <si>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</si>
  <si>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</si>
  <si>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</si>
  <si>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</si>
  <si>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</si>
  <si>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</si>
  <si>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</si>
  <si>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</si>
  <si>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</si>
  <si>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</si>
  <si>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</si>
  <si>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</si>
  <si>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</si>
  <si>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</si>
  <si>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</si>
  <si>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</si>
  <si>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</si>
  <si>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</si>
  <si>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</si>
  <si>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</si>
  <si>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</si>
  <si>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</si>
  <si>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</si>
  <si>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</si>
  <si>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</si>
  <si>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</si>
  <si>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</si>
  <si>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</si>
  <si>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</si>
  <si>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</si>
  <si>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</si>
  <si>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</si>
  <si>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</si>
  <si>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</si>
  <si>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</si>
  <si>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</si>
  <si>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</si>
  <si>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</si>
  <si>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</si>
  <si>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</si>
  <si>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</si>
  <si>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</si>
  <si>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</si>
  <si>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</si>
  <si>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</si>
  <si>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</si>
  <si>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</si>
  <si>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</si>
  <si>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</si>
  <si>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</si>
  <si>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</si>
  <si>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</si>
  <si>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</si>
  <si>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</si>
  <si>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</si>
  <si>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</si>
  <si>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</si>
  <si>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</si>
  <si>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</si>
  <si>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</si>
  <si>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</si>
  <si>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</si>
  <si>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</si>
  <si>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</si>
  <si>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</si>
  <si>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</si>
  <si>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</si>
  <si>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</si>
  <si>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</si>
  <si>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</si>
  <si>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</si>
  <si>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</si>
  <si>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</si>
  <si>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</si>
  <si>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</si>
  <si>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</si>
  <si>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</si>
  <si>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</si>
  <si>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</si>
  <si>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</si>
  <si>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</si>
  <si>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</si>
  <si>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</si>
  <si>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</si>
  <si>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</si>
  <si>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</si>
  <si>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</si>
  <si>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</si>
  <si>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</si>
  <si>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</si>
  <si>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</si>
  <si>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</si>
  <si>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</si>
  <si>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</si>
  <si>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</si>
  <si>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</si>
  <si>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</si>
  <si>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</si>
  <si>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</si>
  <si>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</si>
  <si>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</si>
  <si>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</si>
  <si>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</si>
  <si>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</si>
  <si>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</si>
  <si>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</si>
  <si>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</si>
  <si>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</si>
  <si>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</si>
  <si>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</si>
  <si>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</si>
  <si>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</si>
  <si>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</si>
  <si>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</si>
  <si>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</si>
  <si>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</si>
  <si>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</si>
  <si>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</si>
  <si>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</si>
  <si>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</si>
  <si>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</si>
  <si>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</si>
  <si>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</si>
  <si>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</si>
  <si>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</si>
  <si>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</si>
  <si>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</si>
  <si>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</si>
  <si>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</si>
  <si>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</si>
  <si>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</si>
  <si>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</si>
  <si>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</si>
  <si>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</si>
  <si>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</si>
  <si>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</si>
  <si>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</si>
  <si>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</si>
  <si>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</si>
  <si>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</si>
  <si>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</si>
  <si>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</si>
  <si>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</si>
  <si>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</si>
  <si>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</si>
  <si>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</si>
  <si>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</si>
  <si>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</si>
  <si>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</si>
  <si>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</si>
  <si>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</si>
  <si>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</si>
  <si>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</si>
  <si>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</si>
  <si>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</si>
  <si>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</si>
  <si>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</si>
  <si>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</si>
  <si>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</si>
  <si>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</si>
  <si>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</si>
  <si>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</si>
  <si>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</si>
  <si>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</si>
  <si>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</si>
  <si>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</si>
  <si>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</si>
  <si>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</si>
  <si>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</si>
  <si>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</si>
  <si>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</si>
  <si>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</si>
  <si>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</si>
  <si>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</si>
  <si>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</si>
  <si>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</si>
  <si>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</si>
  <si>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</si>
  <si>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</si>
  <si>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</si>
  <si>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</si>
  <si>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</si>
  <si>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</si>
  <si>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</si>
  <si>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</si>
  <si>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</si>
  <si>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</si>
  <si>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</si>
  <si>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</si>
  <si>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</si>
  <si>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</si>
  <si>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</si>
  <si>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</si>
  <si>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</si>
  <si>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</si>
  <si>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</si>
  <si>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</si>
  <si>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</si>
  <si>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</si>
  <si>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</si>
  <si>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</si>
  <si>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</si>
  <si>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</si>
  <si>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</si>
  <si>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</si>
  <si>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</si>
  <si>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</si>
  <si>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</si>
  <si>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</si>
  <si>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</si>
  <si>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</si>
  <si>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</si>
  <si>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</si>
  <si>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</si>
  <si>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</si>
  <si>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</si>
  <si>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</si>
  <si>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</si>
  <si>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</si>
  <si>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</si>
  <si>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</si>
  <si>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</si>
  <si>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</si>
  <si>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</si>
  <si>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</si>
  <si>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</si>
  <si>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</si>
  <si>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</si>
  <si>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</si>
  <si>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</si>
  <si>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</si>
  <si>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</si>
  <si>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</si>
  <si>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</si>
  <si>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</si>
  <si>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</si>
  <si>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</si>
  <si>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</si>
  <si>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</si>
  <si>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</si>
  <si>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</si>
  <si>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</si>
  <si>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</si>
  <si>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</si>
  <si>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</si>
  <si>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</si>
  <si>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</si>
  <si>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</si>
  <si>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</si>
  <si>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</si>
  <si>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</si>
  <si>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</si>
  <si>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</si>
  <si>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</si>
  <si>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</si>
  <si>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</si>
  <si>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</si>
  <si>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</si>
  <si>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</si>
  <si>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</si>
  <si>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</si>
  <si>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</si>
  <si>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</si>
  <si>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</si>
  <si>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</si>
  <si>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</si>
  <si>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</si>
  <si>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</si>
  <si>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</si>
  <si>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</si>
  <si>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</si>
  <si>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</si>
  <si>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</si>
  <si>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</si>
  <si>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</si>
  <si>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</si>
  <si>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</si>
  <si>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</si>
  <si>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</si>
  <si>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</si>
  <si>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</si>
  <si>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</si>
  <si>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</si>
  <si>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</si>
  <si>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</si>
  <si>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</si>
  <si>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</si>
  <si>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</si>
  <si>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</si>
  <si>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</si>
  <si>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</si>
  <si>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</si>
  <si>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</si>
  <si>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</si>
  <si>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</si>
  <si>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</si>
  <si>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</si>
  <si>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</si>
  <si>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</si>
  <si>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</si>
  <si>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</si>
  <si>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</si>
  <si>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</si>
  <si>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</si>
  <si>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</si>
  <si>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</si>
  <si>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</si>
  <si>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</si>
  <si>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</si>
  <si>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</si>
  <si>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</si>
  <si>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</si>
  <si>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</si>
  <si>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</si>
  <si>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</si>
  <si>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</si>
  <si>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</si>
  <si>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</si>
  <si>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</si>
  <si>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</si>
  <si>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</si>
  <si>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</si>
  <si>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</si>
  <si>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</si>
  <si>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</si>
  <si>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</si>
  <si>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</si>
  <si>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</si>
  <si>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</si>
  <si>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</si>
  <si>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</si>
  <si>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</si>
  <si>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</si>
  <si>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</si>
  <si>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</si>
  <si>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</si>
  <si>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</si>
  <si>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</si>
  <si>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</si>
  <si>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</si>
  <si>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</si>
  <si>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</si>
  <si>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</si>
  <si>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</si>
  <si>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</si>
  <si>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</si>
  <si>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</si>
  <si>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</si>
  <si>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</si>
  <si>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</si>
  <si>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</si>
  <si>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</si>
  <si>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</si>
  <si>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</si>
  <si>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</si>
  <si>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</si>
  <si>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</si>
  <si>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</si>
  <si>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</si>
  <si>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</si>
  <si>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</si>
  <si>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</si>
  <si>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</si>
  <si>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</si>
  <si>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</si>
  <si>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</si>
  <si>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</si>
  <si>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</si>
  <si>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</si>
  <si>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</si>
  <si>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</si>
  <si>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</si>
  <si>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</si>
  <si>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</si>
  <si>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</si>
  <si>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</si>
  <si>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</si>
  <si>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</si>
  <si>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</si>
  <si>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</si>
  <si>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</si>
  <si>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</si>
  <si>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</si>
  <si>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</si>
  <si>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</si>
  <si>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</si>
  <si>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</si>
  <si>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</si>
  <si>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</si>
  <si>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</si>
  <si>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</si>
  <si>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</si>
  <si>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</si>
  <si>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</si>
  <si>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</si>
  <si>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</si>
  <si>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</si>
  <si>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</si>
  <si>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</si>
  <si>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</si>
  <si>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</si>
  <si>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</si>
  <si>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</si>
  <si>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</si>
  <si>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</si>
  <si>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</si>
  <si>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</si>
  <si>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</si>
  <si>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</si>
  <si>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</si>
  <si>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</si>
  <si>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</si>
  <si>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</si>
  <si>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</si>
  <si>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</si>
  <si>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</si>
  <si>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</si>
  <si>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</si>
  <si>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</si>
  <si>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</si>
  <si>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</si>
  <si>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</si>
  <si>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</si>
  <si>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</si>
  <si>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</si>
  <si>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</si>
  <si>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</si>
  <si>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</si>
  <si>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</si>
  <si>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</si>
  <si>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</si>
  <si>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</si>
  <si>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</si>
  <si>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</si>
  <si>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</si>
  <si>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</si>
  <si>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</si>
  <si>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</si>
  <si>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</si>
  <si>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</si>
  <si>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</si>
  <si>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</si>
  <si>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</si>
  <si>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</si>
  <si>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</si>
  <si>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</si>
  <si>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</si>
  <si>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</si>
  <si>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</si>
  <si>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</si>
  <si>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</si>
  <si>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</si>
  <si>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</si>
  <si>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</si>
  <si>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</si>
  <si>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</si>
  <si>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</si>
  <si>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</si>
  <si>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</si>
  <si>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</si>
  <si>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</si>
  <si>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</si>
  <si>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</si>
  <si>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</si>
  <si>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</si>
  <si>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</si>
  <si>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</si>
  <si>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</si>
  <si>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</si>
  <si>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</si>
  <si>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</si>
  <si>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</si>
  <si>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</si>
  <si>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</si>
  <si>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</si>
  <si>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</si>
  <si>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</si>
  <si>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</si>
  <si>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</si>
  <si>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</si>
  <si>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</si>
  <si>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</si>
  <si>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</si>
  <si>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</si>
  <si>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</si>
  <si>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</si>
  <si>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</si>
  <si>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</si>
  <si>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</si>
  <si>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</si>
  <si>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</si>
  <si>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</si>
  <si>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</si>
  <si>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</si>
  <si>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</si>
  <si>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</si>
  <si>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</si>
  <si>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</si>
  <si>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</si>
  <si>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</si>
  <si>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</si>
  <si>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</si>
  <si>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</si>
  <si>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</si>
  <si>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</si>
  <si>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</si>
  <si>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</si>
  <si>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</si>
  <si>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</si>
  <si>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</si>
  <si>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</si>
  <si>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</si>
  <si>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</si>
  <si>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</si>
  <si>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</si>
  <si>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</si>
  <si>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</si>
  <si>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</si>
  <si>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</si>
  <si>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</si>
  <si>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</si>
  <si>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</si>
  <si>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</si>
  <si>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</si>
  <si>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</si>
  <si>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</si>
  <si>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</si>
  <si>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</si>
  <si>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</si>
  <si>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</si>
  <si>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</si>
  <si>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</si>
  <si>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</si>
  <si>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</si>
  <si>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</si>
  <si>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</si>
  <si>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</si>
  <si>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</si>
  <si>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</si>
  <si>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</si>
  <si>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</si>
  <si>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</si>
  <si>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</si>
  <si>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</si>
  <si>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</si>
  <si>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</si>
  <si>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</si>
  <si>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</si>
  <si>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</si>
  <si>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</si>
  <si>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</si>
  <si>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</si>
  <si>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</si>
  <si>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</si>
  <si>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</si>
  <si>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</si>
  <si>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</si>
  <si>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</si>
  <si>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</si>
  <si>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</si>
  <si>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</si>
  <si>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</si>
  <si>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</si>
  <si>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</si>
  <si>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</si>
  <si>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</si>
  <si>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</si>
  <si>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</si>
  <si>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</si>
  <si>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</si>
  <si>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</si>
  <si>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</si>
  <si>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</si>
  <si>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</si>
  <si>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</si>
  <si>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</si>
  <si>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</si>
  <si>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</si>
  <si>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</si>
  <si>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</si>
  <si>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</si>
  <si>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</si>
  <si>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</si>
  <si>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</si>
  <si>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</si>
  <si>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</si>
  <si>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</si>
  <si>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</si>
  <si>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</si>
  <si>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</si>
  <si>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</si>
  <si>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</si>
  <si>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</si>
  <si>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</si>
  <si>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</si>
  <si>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</si>
  <si>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</si>
  <si>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</si>
  <si>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</si>
  <si>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</si>
  <si>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</si>
  <si>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</si>
  <si>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</si>
  <si>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</si>
  <si>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</si>
  <si>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</si>
  <si>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</si>
  <si>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</si>
  <si>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</si>
  <si>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</si>
  <si>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</si>
  <si>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</si>
  <si>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</si>
  <si>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</si>
  <si>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</si>
  <si>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</si>
  <si>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</si>
  <si>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</si>
  <si>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</si>
  <si>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</si>
  <si>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</si>
  <si>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</si>
  <si>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</si>
  <si>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</si>
  <si>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</si>
  <si>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</si>
  <si>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</si>
  <si>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</si>
  <si>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</si>
  <si>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</si>
  <si>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</si>
  <si>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</si>
  <si>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</si>
  <si>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</si>
  <si>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</si>
  <si>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</si>
  <si>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</si>
  <si>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</si>
  <si>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</si>
  <si>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</si>
  <si>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</si>
  <si>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</si>
  <si>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</si>
  <si>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</si>
  <si>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</si>
  <si>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</si>
  <si>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</si>
  <si>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</si>
  <si>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</si>
  <si>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</si>
  <si>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</si>
  <si>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</si>
  <si>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</si>
  <si>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</si>
  <si>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</si>
  <si>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</si>
  <si>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</si>
  <si>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</si>
  <si>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</si>
  <si>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</si>
  <si>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</si>
  <si>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</si>
  <si>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</si>
  <si>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</si>
  <si>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</si>
  <si>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</si>
  <si>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</si>
  <si>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</si>
  <si>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</si>
  <si>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</si>
  <si>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</si>
  <si>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</si>
  <si>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</si>
  <si>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</si>
  <si>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</si>
  <si>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</si>
  <si>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</si>
  <si>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</si>
  <si>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</si>
  <si>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</si>
  <si>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</si>
  <si>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</si>
  <si>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</si>
  <si>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</si>
  <si>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</si>
  <si>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</si>
  <si>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</si>
  <si>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</si>
  <si>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</si>
  <si>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</si>
  <si>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</si>
  <si>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</si>
  <si>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</si>
  <si>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</si>
  <si>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</si>
  <si>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</si>
  <si>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</si>
  <si>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</si>
  <si>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</si>
  <si>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</si>
  <si>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</si>
  <si>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</si>
  <si>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</si>
  <si>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</si>
  <si>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</si>
  <si>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</si>
  <si>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</si>
  <si>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</si>
  <si>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</si>
  <si>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</si>
  <si>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</si>
  <si>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</si>
  <si>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</si>
  <si>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</si>
  <si>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</si>
  <si>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</si>
  <si>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</si>
  <si>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</si>
  <si>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</si>
  <si>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</si>
  <si>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</si>
  <si>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</si>
  <si>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</si>
  <si>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</si>
  <si>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</si>
  <si>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</si>
  <si>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</si>
  <si>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</si>
  <si>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</si>
  <si>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</si>
  <si>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</si>
  <si>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</si>
  <si>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</si>
  <si>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</si>
  <si>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</si>
  <si>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</si>
  <si>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</si>
  <si>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</si>
  <si>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</si>
  <si>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</si>
  <si>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</si>
  <si>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</si>
  <si>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</si>
  <si>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</si>
  <si>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</si>
  <si>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</si>
  <si>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</si>
  <si>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</si>
  <si>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</si>
  <si>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</si>
  <si>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</si>
  <si>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</si>
  <si>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</si>
  <si>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</si>
  <si>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</si>
  <si>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</si>
  <si>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</si>
  <si>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</si>
  <si>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</si>
  <si>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</si>
  <si>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</si>
  <si>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</si>
  <si>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</si>
  <si>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</si>
  <si>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</si>
  <si>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</si>
  <si>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</si>
  <si>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</si>
  <si>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</si>
  <si>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</si>
  <si>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</si>
  <si>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</si>
  <si>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</si>
  <si>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</si>
  <si>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</si>
  <si>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</si>
  <si>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</si>
  <si>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</si>
  <si>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</si>
  <si>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</si>
  <si>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</si>
  <si>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</si>
  <si>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</si>
  <si>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</si>
  <si>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</si>
  <si>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</si>
  <si>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</si>
  <si>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</si>
  <si>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</si>
  <si>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</si>
  <si>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</si>
  <si>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</si>
  <si>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</si>
  <si>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</si>
  <si>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</si>
  <si>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</si>
  <si>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</si>
  <si>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</si>
  <si>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</si>
  <si>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</si>
  <si>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</si>
  <si>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</si>
  <si>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</si>
  <si>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</si>
  <si>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</si>
  <si>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</si>
  <si>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</si>
  <si>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</si>
  <si>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</si>
  <si>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</si>
  <si>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</si>
  <si>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</si>
  <si>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</si>
  <si>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</si>
  <si>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</si>
  <si>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</si>
  <si>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</si>
  <si>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</si>
  <si>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</si>
  <si>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</si>
  <si>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</si>
  <si>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</si>
  <si>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</si>
  <si>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</si>
  <si>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</si>
  <si>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</si>
  <si>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</si>
  <si>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</si>
  <si>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</si>
  <si>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</si>
  <si>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</si>
  <si>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</si>
  <si>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</si>
  <si>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</si>
  <si>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</si>
  <si>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</si>
  <si>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</si>
  <si>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</si>
  <si>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</si>
  <si>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</si>
  <si>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</si>
  <si>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</si>
  <si>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</si>
  <si>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</si>
  <si>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</si>
  <si>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</si>
  <si>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</si>
  <si>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</si>
  <si>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</si>
  <si>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</si>
  <si>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</si>
  <si>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</si>
  <si>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</si>
  <si>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</si>
  <si>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</si>
  <si>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</si>
  <si>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</si>
  <si>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</si>
  <si>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</si>
  <si>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</si>
  <si>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</si>
  <si>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</si>
  <si>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</si>
  <si>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</si>
  <si>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</si>
  <si>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</si>
  <si>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</si>
  <si>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</si>
  <si>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</si>
  <si>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</si>
  <si>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</si>
  <si>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</si>
  <si>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</si>
  <si>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</si>
  <si>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</si>
  <si>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</si>
  <si>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</si>
  <si>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</si>
  <si>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</si>
  <si>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</si>
  <si>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</si>
  <si>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</si>
  <si>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</si>
  <si>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</si>
  <si>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</si>
  <si>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</si>
  <si>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</si>
  <si>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</si>
  <si>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</si>
  <si>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</si>
  <si>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</si>
  <si>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</si>
  <si>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</si>
  <si>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</si>
  <si>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</si>
  <si>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</si>
  <si>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</si>
  <si>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</si>
  <si>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</si>
  <si>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</si>
  <si>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</si>
  <si>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</si>
  <si>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</si>
  <si>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</si>
  <si>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</si>
  <si>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</si>
  <si>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</si>
  <si>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</si>
  <si>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</si>
  <si>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</si>
  <si>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</si>
  <si>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</si>
  <si>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</si>
  <si>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</si>
  <si>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</si>
  <si>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</si>
  <si>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</si>
  <si>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</si>
  <si>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</si>
  <si>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</si>
  <si>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</si>
  <si>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</si>
  <si>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</si>
  <si>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</si>
  <si>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</si>
  <si>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</si>
  <si>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</si>
  <si>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</si>
  <si>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</si>
  <si>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</si>
  <si>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</si>
  <si>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</si>
  <si>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</si>
  <si>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</si>
  <si>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</si>
  <si>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</si>
  <si>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</si>
  <si>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</si>
  <si>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</si>
  <si>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</si>
  <si>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</si>
  <si>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</si>
  <si>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</si>
  <si>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</si>
  <si>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</si>
  <si>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</si>
  <si>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</si>
  <si>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</si>
  <si>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</si>
  <si>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</si>
  <si>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</si>
  <si>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</si>
  <si>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</si>
  <si>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</si>
  <si>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</si>
  <si>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</si>
  <si>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</si>
  <si>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</si>
  <si>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</si>
  <si>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</si>
  <si>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</si>
  <si>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</si>
  <si>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</si>
  <si>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</si>
  <si>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</si>
  <si>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</si>
  <si>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</si>
  <si>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</si>
  <si>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</si>
  <si>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</si>
  <si>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</si>
  <si>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</si>
  <si>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</si>
  <si>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</si>
  <si>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</si>
  <si>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</si>
  <si>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</si>
  <si>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</si>
  <si>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</si>
  <si>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</si>
  <si>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</si>
  <si>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</si>
  <si>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</si>
  <si>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</si>
  <si>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</si>
  <si>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</si>
  <si>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</si>
  <si>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</si>
  <si>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</si>
  <si>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</si>
  <si>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</si>
  <si>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</si>
  <si>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</si>
  <si>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</si>
  <si>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</si>
  <si>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</si>
  <si>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</si>
  <si>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</si>
  <si>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</si>
  <si>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</si>
  <si>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</si>
  <si>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</si>
  <si>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</si>
  <si>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</si>
  <si>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</si>
  <si>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</si>
  <si>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</si>
  <si>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</si>
  <si>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</si>
  <si>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</si>
  <si>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</si>
  <si>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</si>
  <si>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</si>
  <si>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</si>
  <si>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</si>
  <si>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</si>
  <si>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</si>
  <si>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</si>
  <si>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</si>
  <si>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</si>
  <si>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</si>
  <si>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</si>
  <si>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</si>
  <si>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</si>
  <si>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</si>
  <si>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</si>
  <si>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</si>
  <si>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</si>
  <si>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</si>
  <si>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</si>
  <si>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</si>
  <si>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</si>
  <si>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</si>
  <si>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</si>
  <si>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</si>
  <si>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</si>
  <si>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</si>
  <si>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</si>
  <si>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</si>
  <si>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</si>
  <si>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</si>
  <si>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</si>
  <si>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</si>
  <si>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</si>
  <si>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</si>
  <si>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</si>
  <si>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</si>
  <si>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</si>
  <si>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</si>
  <si>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</si>
  <si>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</si>
  <si>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</si>
  <si>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</si>
  <si>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</si>
  <si>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</si>
  <si>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</si>
  <si>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</si>
  <si>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</si>
  <si>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</si>
  <si>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</si>
  <si>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</si>
  <si>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</si>
  <si>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</si>
  <si>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</si>
  <si>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</si>
  <si>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</si>
  <si>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</si>
  <si>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</si>
  <si>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</si>
  <si>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</si>
  <si>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</si>
  <si>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</si>
  <si>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</si>
  <si>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</si>
  <si>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</si>
  <si>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</si>
  <si>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</si>
  <si>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</si>
  <si>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</si>
  <si>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</si>
  <si>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</si>
  <si>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</si>
  <si>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</si>
  <si>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</si>
  <si>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</si>
  <si>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</si>
  <si>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</si>
  <si>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</si>
  <si>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</si>
  <si>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</si>
  <si>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</si>
  <si>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</si>
  <si>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</si>
  <si>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</si>
  <si>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</si>
  <si>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</si>
  <si>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</si>
  <si>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</si>
  <si>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</si>
  <si>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</si>
  <si>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</si>
  <si>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</si>
  <si>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</si>
  <si>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</si>
  <si>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</si>
  <si>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</si>
  <si>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</si>
  <si>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</si>
  <si>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</si>
  <si>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</si>
  <si>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</si>
  <si>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</si>
  <si>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</si>
  <si>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</si>
  <si>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</si>
  <si>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</si>
  <si>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</si>
  <si>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</si>
  <si>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</si>
  <si>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</si>
  <si>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</si>
  <si>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</si>
  <si>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</si>
  <si>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</si>
  <si>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</si>
  <si>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</si>
  <si>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</si>
  <si>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</si>
  <si>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</si>
  <si>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</si>
  <si>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</si>
  <si>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</si>
  <si>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</si>
  <si>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</si>
  <si>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</si>
  <si>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</si>
  <si>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</si>
  <si>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</si>
  <si>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</si>
  <si>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</si>
  <si>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</si>
  <si>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</si>
  <si>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</si>
  <si>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</si>
  <si>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</si>
  <si>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</si>
  <si>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</si>
  <si>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</si>
  <si>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</si>
  <si>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</si>
  <si>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</si>
  <si>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</si>
  <si>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</si>
  <si>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</si>
  <si>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</si>
  <si>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</si>
  <si>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</si>
  <si>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</si>
  <si>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</si>
  <si>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</si>
  <si>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</si>
  <si>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</si>
  <si>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</si>
  <si>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</si>
  <si>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</si>
  <si>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</si>
  <si>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</si>
  <si>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</si>
  <si>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</si>
  <si>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</si>
  <si>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</si>
  <si>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</si>
  <si>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</si>
  <si>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</si>
  <si>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</si>
  <si>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</si>
  <si>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</si>
  <si>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</si>
  <si>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</si>
  <si>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</si>
  <si>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</si>
  <si>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</si>
  <si>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</si>
  <si>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</si>
  <si>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</si>
  <si>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</si>
  <si>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</si>
  <si>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</si>
  <si>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</si>
  <si>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</si>
  <si>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</si>
  <si>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</si>
  <si>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</si>
  <si>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</si>
  <si>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</si>
  <si>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</si>
  <si>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</si>
  <si>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</si>
  <si>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</si>
  <si>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</si>
  <si>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</si>
  <si>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</si>
  <si>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</si>
  <si>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</si>
  <si>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</si>
  <si>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</si>
  <si>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</si>
  <si>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</si>
  <si>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</si>
  <si>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</si>
  <si>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</si>
  <si>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</si>
  <si>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</si>
  <si>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</si>
  <si>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</si>
  <si>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</si>
  <si>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</si>
  <si>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</si>
  <si>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</si>
  <si>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</si>
  <si>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</si>
  <si>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</si>
  <si>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</si>
  <si>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</si>
  <si>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</si>
  <si>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</si>
  <si>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</si>
  <si>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</si>
  <si>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</si>
  <si>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</si>
  <si>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</si>
  <si>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</si>
  <si>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</si>
  <si>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</si>
  <si>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</si>
  <si>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</si>
  <si>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</si>
  <si>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</si>
  <si>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</si>
  <si>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</si>
  <si>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</si>
  <si>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</si>
  <si>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</si>
  <si>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</si>
  <si>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</si>
  <si>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</si>
  <si>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</si>
  <si>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</si>
  <si>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</si>
  <si>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</si>
  <si>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</si>
  <si>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</si>
  <si>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</si>
  <si>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</si>
  <si>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</si>
  <si>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</si>
  <si>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</si>
  <si>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</si>
  <si>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</si>
  <si>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</si>
  <si>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</si>
  <si>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</si>
  <si>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</si>
  <si>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</si>
  <si>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</si>
  <si>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</si>
  <si>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</si>
  <si>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</si>
  <si>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</si>
  <si>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</si>
  <si>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</si>
  <si>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</si>
  <si>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</si>
  <si>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</si>
  <si>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</si>
  <si>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</si>
  <si>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</si>
  <si>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</si>
  <si>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</si>
  <si>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</si>
  <si>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</si>
  <si>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</si>
  <si>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</si>
  <si>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</si>
  <si>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</si>
  <si>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</si>
  <si>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</si>
  <si>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</si>
  <si>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</si>
  <si>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</si>
  <si>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</si>
  <si>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</si>
  <si>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</si>
  <si>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</si>
  <si>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</si>
  <si>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</si>
  <si>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</si>
  <si>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</si>
  <si>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</si>
  <si>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</si>
  <si>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</si>
  <si>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</si>
  <si>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</si>
  <si>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</si>
  <si>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</si>
  <si>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</si>
  <si>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</si>
  <si>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</si>
  <si>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</si>
  <si>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</si>
  <si>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</si>
  <si>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</si>
  <si>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</si>
  <si>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</si>
  <si>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</si>
  <si>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</si>
  <si>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</si>
  <si>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</si>
  <si>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</si>
  <si>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</si>
  <si>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</si>
  <si>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</si>
  <si>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</si>
  <si>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</si>
  <si>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</si>
  <si>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</si>
  <si>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</si>
  <si>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</si>
  <si>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</si>
  <si>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</si>
  <si>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</si>
  <si>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</si>
  <si>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</si>
  <si>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</si>
  <si>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</si>
  <si>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</si>
  <si>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</si>
  <si>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</si>
  <si>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</si>
  <si>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</si>
  <si>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</si>
  <si>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</si>
  <si>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</si>
  <si>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</si>
  <si>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</si>
  <si>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</si>
  <si>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</si>
  <si>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</si>
  <si>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</si>
  <si>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</si>
  <si>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</si>
  <si>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</si>
  <si>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</si>
  <si>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</si>
  <si>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</si>
  <si>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</si>
  <si>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</si>
  <si>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</si>
  <si>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</si>
  <si>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</si>
  <si>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</si>
  <si>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</si>
  <si>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</si>
  <si>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</si>
  <si>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</si>
  <si>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</si>
  <si>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</si>
  <si>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</si>
  <si>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</si>
  <si>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</si>
  <si>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</si>
  <si>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</si>
  <si>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</si>
  <si>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</si>
  <si>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</si>
  <si>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</si>
  <si>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</si>
  <si>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</si>
  <si>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</si>
  <si>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</si>
  <si>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</si>
  <si>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</si>
  <si>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</si>
  <si>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</si>
  <si>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</si>
  <si>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</si>
  <si>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</si>
  <si>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</si>
  <si>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</si>
  <si>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</si>
  <si>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</si>
  <si>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</si>
  <si>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</si>
  <si>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</si>
  <si>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</si>
  <si>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</si>
  <si>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</si>
  <si>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</si>
  <si>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</si>
  <si>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</si>
  <si>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</si>
  <si>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</si>
  <si>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</si>
  <si>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</si>
  <si>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</si>
  <si>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</si>
  <si>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</si>
  <si>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</si>
  <si>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</si>
  <si>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</si>
  <si>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</si>
  <si>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</si>
  <si>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</si>
  <si>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</si>
  <si>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</si>
  <si>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</si>
  <si>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</si>
  <si>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</si>
  <si>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</si>
  <si>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</si>
  <si>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</si>
  <si>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</si>
  <si>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</si>
  <si>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</si>
  <si>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</si>
  <si>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</si>
  <si>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</si>
  <si>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</si>
  <si>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</si>
  <si>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</si>
  <si>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</si>
  <si>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</si>
  <si>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</si>
  <si>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</si>
  <si>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</si>
  <si>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</si>
  <si>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</si>
  <si>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</si>
  <si>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</si>
  <si>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</si>
  <si>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</si>
  <si>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</si>
  <si>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</si>
  <si>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</si>
  <si>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</si>
  <si>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</si>
  <si>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</si>
  <si>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</si>
  <si>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</si>
  <si>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</si>
  <si>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</si>
  <si>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</si>
  <si>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</si>
  <si>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</si>
  <si>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</si>
  <si>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</si>
  <si>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</si>
  <si>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</si>
  <si>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</si>
  <si>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</si>
  <si>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</si>
  <si>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</si>
  <si>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</si>
  <si>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</si>
  <si>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</si>
  <si>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</si>
  <si>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</si>
  <si>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</si>
  <si>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</si>
  <si>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</si>
  <si>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</si>
  <si>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</si>
  <si>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</si>
  <si>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</si>
  <si>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</si>
  <si>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</si>
  <si>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</si>
  <si>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</si>
  <si>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</si>
  <si>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</si>
  <si>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</si>
  <si>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</si>
  <si>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</si>
  <si>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</si>
  <si>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</si>
  <si>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</si>
  <si>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</si>
  <si>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</si>
  <si>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</si>
  <si>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</si>
  <si>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</si>
  <si>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</si>
  <si>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</si>
  <si>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</si>
  <si>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</si>
  <si>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</si>
  <si>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</si>
  <si>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</si>
  <si>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</si>
  <si>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</si>
  <si>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</si>
  <si>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</si>
  <si>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</si>
  <si>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</si>
  <si>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</si>
  <si>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</si>
  <si>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</si>
  <si>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</si>
  <si>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</si>
  <si>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</si>
  <si>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</si>
  <si>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</si>
  <si>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</si>
  <si>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</si>
  <si>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</si>
  <si>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</si>
  <si>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</si>
  <si>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</si>
  <si>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</si>
  <si>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</si>
  <si>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</si>
  <si>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</si>
  <si>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</si>
  <si>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</si>
  <si>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</si>
  <si>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</si>
  <si>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</si>
  <si>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</si>
  <si>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</si>
  <si>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</si>
  <si>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</si>
  <si>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</si>
  <si>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</si>
  <si>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</si>
  <si>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</si>
  <si>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</si>
  <si>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</si>
  <si>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</si>
  <si>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</si>
  <si>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</si>
  <si>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</si>
  <si>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</si>
  <si>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</si>
  <si>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</si>
  <si>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</si>
  <si>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</si>
  <si>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</si>
  <si>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</si>
  <si>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</si>
  <si>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</si>
  <si>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</si>
  <si>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</si>
  <si>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</si>
  <si>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</si>
  <si>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</si>
  <si>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</si>
  <si>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</si>
  <si>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</si>
  <si>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</si>
  <si>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</si>
  <si>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</si>
  <si>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</si>
  <si>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</si>
  <si>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</si>
  <si>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</si>
  <si>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</si>
  <si>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</si>
  <si>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</si>
  <si>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</si>
  <si>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</si>
  <si>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</si>
  <si>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</si>
  <si>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</si>
  <si>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</si>
  <si>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</si>
  <si>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</si>
  <si>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</si>
  <si>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</si>
  <si>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</si>
  <si>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</si>
  <si>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</si>
  <si>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</si>
  <si>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</si>
  <si>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</si>
  <si>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</si>
  <si>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</si>
  <si>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</si>
  <si>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</si>
  <si>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</si>
  <si>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</si>
  <si>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</si>
  <si>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</si>
  <si>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</si>
  <si>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</si>
  <si>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</si>
  <si>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</si>
  <si>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</si>
  <si>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</si>
  <si>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</si>
  <si>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</si>
  <si>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</si>
  <si>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</si>
  <si>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</si>
  <si>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</si>
  <si>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</si>
  <si>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</si>
  <si>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</si>
  <si>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</si>
  <si>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</si>
  <si>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</si>
  <si>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</si>
  <si>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</si>
  <si>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</si>
  <si>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</si>
  <si>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</si>
  <si>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</si>
  <si>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</si>
  <si>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</si>
  <si>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</si>
  <si>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</si>
  <si>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</si>
  <si>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</si>
  <si>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</si>
  <si>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</si>
  <si>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</si>
  <si>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</si>
  <si>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</si>
  <si>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</si>
  <si>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</si>
  <si>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</si>
  <si>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</si>
  <si>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</si>
  <si>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</si>
  <si>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</si>
  <si>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</si>
  <si>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</si>
  <si>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</si>
  <si>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</si>
  <si>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</si>
  <si>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</si>
  <si>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</si>
  <si>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</si>
  <si>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</si>
  <si>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</si>
  <si>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</si>
  <si>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</si>
  <si>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</si>
  <si>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</si>
  <si>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</si>
  <si>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</si>
  <si>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</si>
  <si>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</si>
  <si>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</si>
  <si>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</si>
  <si>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</si>
  <si>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</si>
  <si>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</si>
  <si>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</si>
  <si>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</si>
  <si>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</si>
  <si>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</si>
  <si>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</si>
  <si>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</si>
  <si>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</si>
  <si>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</si>
  <si>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</si>
  <si>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</si>
  <si>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</si>
  <si>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</si>
  <si>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</si>
  <si>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</si>
  <si>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</si>
  <si>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</si>
  <si>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</si>
  <si>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</si>
  <si>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</si>
  <si>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</si>
  <si>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</si>
  <si>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</si>
  <si>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</si>
  <si>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</si>
  <si>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</si>
  <si>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</si>
  <si>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</si>
  <si>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</si>
  <si>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</si>
  <si>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</si>
  <si>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</si>
  <si>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</si>
  <si>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</si>
  <si>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</si>
  <si>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</si>
  <si>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</si>
  <si>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</si>
  <si>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</si>
  <si>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</si>
  <si>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</si>
  <si>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</si>
  <si>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</si>
  <si>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</si>
  <si>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</si>
  <si>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</si>
  <si>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</si>
  <si>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</si>
  <si>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</si>
  <si>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</si>
  <si>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</si>
  <si>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</si>
  <si>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</si>
  <si>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</si>
  <si>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</si>
  <si>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</si>
  <si>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</si>
  <si>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</si>
  <si>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</si>
  <si>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</si>
  <si>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</si>
  <si>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</si>
  <si>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</si>
  <si>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</si>
  <si>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</si>
  <si>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</si>
  <si>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</si>
  <si>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</si>
  <si>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</si>
  <si>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</si>
  <si>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</si>
  <si>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</si>
  <si>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</si>
  <si>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</si>
  <si>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</si>
  <si>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</si>
  <si>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</si>
  <si>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</si>
  <si>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</si>
  <si>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</si>
  <si>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</si>
  <si>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</si>
  <si>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</si>
  <si>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</si>
  <si>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</si>
  <si>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</si>
  <si>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</si>
  <si>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</si>
  <si>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</si>
  <si>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</si>
  <si>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</si>
  <si>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</si>
  <si>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</si>
  <si>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</si>
  <si>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</si>
  <si>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</si>
  <si>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</si>
  <si>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</si>
  <si>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</si>
  <si>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</si>
  <si>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</si>
  <si>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</si>
  <si>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</si>
  <si>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</si>
  <si>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</si>
  <si>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</si>
  <si>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</si>
  <si>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</si>
  <si>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</si>
  <si>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</si>
  <si>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</si>
  <si>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</si>
  <si>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</si>
  <si>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</si>
  <si>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</si>
  <si>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</si>
  <si>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</si>
  <si>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</si>
  <si>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</si>
  <si>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</si>
  <si>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</si>
  <si>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</si>
  <si>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</si>
  <si>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</si>
  <si>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</si>
  <si>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</si>
  <si>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</si>
  <si>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</si>
  <si>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</si>
  <si>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</si>
  <si>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</si>
  <si>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</si>
  <si>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</si>
  <si>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</si>
  <si>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</si>
  <si>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</si>
  <si>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</si>
  <si>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</si>
  <si>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</si>
  <si>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</si>
  <si>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</si>
  <si>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</si>
  <si>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</si>
  <si>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</si>
  <si>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</si>
  <si>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</si>
  <si>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</si>
  <si>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</si>
  <si>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</si>
  <si>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</si>
  <si>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</si>
  <si>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</si>
  <si>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</si>
  <si>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</si>
  <si>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</si>
  <si>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</si>
  <si>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</si>
  <si>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</si>
  <si>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</si>
  <si>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</si>
  <si>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</si>
  <si>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</si>
  <si>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</si>
  <si>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</si>
  <si>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</si>
  <si>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</si>
  <si>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</si>
  <si>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</si>
  <si>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</si>
  <si>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</si>
  <si>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</si>
  <si>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</si>
  <si>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</si>
  <si>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</si>
  <si>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</si>
  <si>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</si>
  <si>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</si>
  <si>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</si>
  <si>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</si>
  <si>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</si>
  <si>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</si>
  <si>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</si>
  <si>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</si>
  <si>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</si>
  <si>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</si>
  <si>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</si>
  <si>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</si>
  <si>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</si>
  <si>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</si>
  <si>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</si>
  <si>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</si>
  <si>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</si>
  <si>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</si>
  <si>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</si>
  <si>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</si>
  <si>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</si>
  <si>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</si>
  <si>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</si>
  <si>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</si>
  <si>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</si>
  <si>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</si>
  <si>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</si>
  <si>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</si>
  <si>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</si>
  <si>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</si>
  <si>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</si>
  <si>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</si>
  <si>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</si>
  <si>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</si>
  <si>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</si>
  <si>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</si>
  <si>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</si>
  <si>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</si>
  <si>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</si>
  <si>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</si>
  <si>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</si>
  <si>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</si>
  <si>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</si>
  <si>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</si>
  <si>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</si>
  <si>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</si>
  <si>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</si>
  <si>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</si>
  <si>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</si>
  <si>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</si>
  <si>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</si>
  <si>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</si>
  <si>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</si>
  <si>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</si>
  <si>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</si>
  <si>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</si>
  <si>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</si>
  <si>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</si>
  <si>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</si>
  <si>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</si>
  <si>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</si>
  <si>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</si>
  <si>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</si>
  <si>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</si>
  <si>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</si>
  <si>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</si>
  <si>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</si>
  <si>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</si>
  <si>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</si>
  <si>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</si>
  <si>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</si>
  <si>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</si>
  <si>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</si>
  <si>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</si>
  <si>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</si>
  <si>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</si>
  <si>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</si>
  <si>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</si>
  <si>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</si>
  <si>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</si>
  <si>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</si>
  <si>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</si>
  <si>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</si>
  <si>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</si>
  <si>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</si>
  <si>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</si>
  <si>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</si>
  <si>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</si>
  <si>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</si>
  <si>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</si>
  <si>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</si>
  <si>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</si>
  <si>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</si>
  <si>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</si>
  <si>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</si>
  <si>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</si>
  <si>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</si>
  <si>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</si>
  <si>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</si>
  <si>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</si>
  <si>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</si>
  <si>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</si>
  <si>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</si>
  <si>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</si>
  <si>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</si>
  <si>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</si>
  <si>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</si>
  <si>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</si>
  <si>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</si>
  <si>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</si>
  <si>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</si>
  <si>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</si>
  <si>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</si>
  <si>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</si>
  <si>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</si>
  <si>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</si>
  <si>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</si>
  <si>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</si>
  <si>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</si>
  <si>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</si>
  <si>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</si>
  <si>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</si>
  <si>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</si>
  <si>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</si>
  <si>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</si>
  <si>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</si>
  <si>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</si>
  <si>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</si>
  <si>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</si>
  <si>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</si>
  <si>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</si>
  <si>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</si>
  <si>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</si>
  <si>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</si>
  <si>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</si>
  <si>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</si>
  <si>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</si>
  <si>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</si>
  <si>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</si>
  <si>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</si>
  <si>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</si>
  <si>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</si>
  <si>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</si>
  <si>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</si>
  <si>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</si>
  <si>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</si>
  <si>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</si>
  <si>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</si>
  <si>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</si>
  <si>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</si>
  <si>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</si>
  <si>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</si>
  <si>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</si>
  <si>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</si>
  <si>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</si>
  <si>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</si>
  <si>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</si>
  <si>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</si>
  <si>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</si>
  <si>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</si>
  <si>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</si>
  <si>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</si>
  <si>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</si>
  <si>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</si>
  <si>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</si>
  <si>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</si>
  <si>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</si>
  <si>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</si>
  <si>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</si>
  <si>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</si>
  <si>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</si>
  <si>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</si>
  <si>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</si>
  <si>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</si>
  <si>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</si>
  <si>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</si>
  <si>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</si>
  <si>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</si>
  <si>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</si>
  <si>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</si>
  <si>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</si>
  <si>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</si>
  <si>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</si>
  <si>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</si>
  <si>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</si>
  <si>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</si>
  <si>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</si>
  <si>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</si>
  <si>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</si>
  <si>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</si>
  <si>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</si>
  <si>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</si>
  <si>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</si>
  <si>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</si>
  <si>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</si>
  <si>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</si>
  <si>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</si>
  <si>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</si>
  <si>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</si>
  <si>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</si>
  <si>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</si>
  <si>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</si>
  <si>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</si>
  <si>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</si>
  <si>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</si>
  <si>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</si>
  <si>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</si>
  <si>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</si>
  <si>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</si>
  <si>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</si>
  <si>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</si>
  <si>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</si>
  <si>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</si>
  <si>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</si>
  <si>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</si>
  <si>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</si>
  <si>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</si>
  <si>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</si>
  <si>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</si>
  <si>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</si>
  <si>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</si>
  <si>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</si>
  <si>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</si>
  <si>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</si>
  <si>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</si>
  <si>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</si>
  <si>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</si>
  <si>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</si>
  <si>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</si>
  <si>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</si>
  <si>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</si>
  <si>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</si>
  <si>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</si>
  <si>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</si>
  <si>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</si>
  <si>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</si>
  <si>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</si>
  <si>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</si>
  <si>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</si>
  <si>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</si>
  <si>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</si>
  <si>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</si>
  <si>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</si>
  <si>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</si>
  <si>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</si>
  <si>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</si>
  <si>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</si>
  <si>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</si>
  <si>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</si>
  <si>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</si>
  <si>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</si>
  <si>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</si>
  <si>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</si>
  <si>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</si>
  <si>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</si>
  <si>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</si>
  <si>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</si>
  <si>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</si>
  <si>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</si>
  <si>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</si>
  <si>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</si>
  <si>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</si>
  <si>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</si>
  <si>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</si>
  <si>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</si>
  <si>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</si>
  <si>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</si>
  <si>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</si>
  <si>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</si>
  <si>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</si>
  <si>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</si>
  <si>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</si>
  <si>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</si>
  <si>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</si>
  <si>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</si>
  <si>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</si>
  <si>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</si>
  <si>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</si>
  <si>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</si>
  <si>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</si>
  <si>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</si>
  <si>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</si>
  <si>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</si>
  <si>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</si>
  <si>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</si>
  <si>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</si>
  <si>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</si>
  <si>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</si>
  <si>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</si>
  <si>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</si>
  <si>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</si>
  <si>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</si>
  <si>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</si>
  <si>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</si>
  <si>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</si>
  <si>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</si>
  <si>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</si>
  <si>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</si>
  <si>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</si>
  <si>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</si>
  <si>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</si>
  <si>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</si>
  <si>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</si>
  <si>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</si>
  <si>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</si>
  <si>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</si>
  <si>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</si>
  <si>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</si>
  <si>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</si>
  <si>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</si>
  <si>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</si>
  <si>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</si>
  <si>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</si>
  <si>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</si>
  <si>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</si>
  <si>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</si>
  <si>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</si>
  <si>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</si>
  <si>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</si>
  <si>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</si>
  <si>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</si>
  <si>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</si>
  <si>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</si>
  <si>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</si>
  <si>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</si>
  <si>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</si>
  <si>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</si>
  <si>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</si>
  <si>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</si>
  <si>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</si>
  <si>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</si>
  <si>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</si>
  <si>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</si>
  <si>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</si>
  <si>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</si>
  <si>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</si>
  <si>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</si>
  <si>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</si>
  <si>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</si>
  <si>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</si>
  <si>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</si>
  <si>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</si>
  <si>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</si>
  <si>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</si>
  <si>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</si>
  <si>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</si>
  <si>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</si>
  <si>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</si>
  <si>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</si>
  <si>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</si>
  <si>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</si>
  <si>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</si>
  <si>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</si>
  <si>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</si>
  <si>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</si>
  <si>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</si>
  <si>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</si>
  <si>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</si>
  <si>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</si>
  <si>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</si>
  <si>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</si>
  <si>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</si>
  <si>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</si>
  <si>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</si>
  <si>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</si>
  <si>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</si>
  <si>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</si>
  <si>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</si>
  <si>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</si>
  <si>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</si>
  <si>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</si>
  <si>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</si>
  <si>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</si>
  <si>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</si>
  <si>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</si>
  <si>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</si>
  <si>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</si>
  <si>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</si>
  <si>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</si>
  <si>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</si>
  <si>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</si>
  <si>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</si>
  <si>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</si>
  <si>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</si>
  <si>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</si>
  <si>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</si>
  <si>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</si>
  <si>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</si>
  <si>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</si>
  <si>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</si>
  <si>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</si>
  <si>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</si>
  <si>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</si>
  <si>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</si>
  <si>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</si>
  <si>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</si>
  <si>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</si>
  <si>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</si>
  <si>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</si>
  <si>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</si>
  <si>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</si>
  <si>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</si>
  <si>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</si>
  <si>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</si>
  <si>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</si>
  <si>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</si>
  <si>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</si>
  <si>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</si>
  <si>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</si>
  <si>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</si>
  <si>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</si>
  <si>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</si>
  <si>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</si>
  <si>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</si>
  <si>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</si>
  <si>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</si>
  <si>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</si>
  <si>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</si>
  <si>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</si>
  <si>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</si>
  <si>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</si>
  <si>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</si>
  <si>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</si>
  <si>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</si>
  <si>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</si>
  <si>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</si>
  <si>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</si>
  <si>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</si>
  <si>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</si>
  <si>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</si>
  <si>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</si>
  <si>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</si>
  <si>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</si>
  <si>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</si>
  <si>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</si>
  <si>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</si>
  <si>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</si>
  <si>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</si>
  <si>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</si>
  <si>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</si>
  <si>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</si>
  <si>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</si>
  <si>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</si>
  <si>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</si>
  <si>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</si>
  <si>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</si>
  <si>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</si>
  <si>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</si>
  <si>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</si>
  <si>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</si>
  <si>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</si>
  <si>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</si>
  <si>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</si>
  <si>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</si>
  <si>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</si>
  <si>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</si>
  <si>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</si>
  <si>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</si>
  <si>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</si>
  <si>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</si>
  <si>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</si>
  <si>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</si>
  <si>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</si>
  <si>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</si>
  <si>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</si>
  <si>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</si>
  <si>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</si>
  <si>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</si>
  <si>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</si>
  <si>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</si>
  <si>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</si>
  <si>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</si>
  <si>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</si>
  <si>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</si>
  <si>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</si>
  <si>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</si>
  <si>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</si>
  <si>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</si>
  <si>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</si>
  <si>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</si>
  <si>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</si>
  <si>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</si>
  <si>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</si>
  <si>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</si>
  <si>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</si>
  <si>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</si>
  <si>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</si>
  <si>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</si>
  <si>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</si>
  <si>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</si>
  <si>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</si>
  <si>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</si>
  <si>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</si>
  <si>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</si>
  <si>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</si>
  <si>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</si>
  <si>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</si>
  <si>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</si>
  <si>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</si>
  <si>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</si>
  <si>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</si>
  <si>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</si>
  <si>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</si>
  <si>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</si>
  <si>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</si>
  <si>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</si>
  <si>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</si>
  <si>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</si>
  <si>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</si>
  <si>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</si>
  <si>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</si>
  <si>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</si>
  <si>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</si>
  <si>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</si>
  <si>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</si>
  <si>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</si>
  <si>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</si>
  <si>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</si>
  <si>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</si>
  <si>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</si>
  <si>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</si>
  <si>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</si>
  <si>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</si>
  <si>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</si>
  <si>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</si>
  <si>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</si>
  <si>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</si>
  <si>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</si>
  <si>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</si>
  <si>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</si>
  <si>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</si>
  <si>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</si>
  <si>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</si>
  <si>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</si>
  <si>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</si>
  <si>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</si>
  <si>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</si>
  <si>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</si>
  <si>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</si>
  <si>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</si>
  <si>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</si>
  <si>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</si>
  <si>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</si>
  <si>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</si>
  <si>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</si>
  <si>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</si>
  <si>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</si>
  <si>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</si>
  <si>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</si>
  <si>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</si>
  <si>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</si>
  <si>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</si>
  <si>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</si>
  <si>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</si>
  <si>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</si>
  <si>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</si>
  <si>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</si>
  <si>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</si>
  <si>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</si>
  <si>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</si>
  <si>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</si>
  <si>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</si>
  <si>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</si>
  <si>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</si>
  <si>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</si>
  <si>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</si>
  <si>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</si>
  <si>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</si>
  <si>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</si>
  <si>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</si>
  <si>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</si>
  <si>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</si>
  <si>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</si>
  <si>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</si>
  <si>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</si>
  <si>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</si>
  <si>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</si>
  <si>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</si>
  <si>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</si>
  <si>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</si>
  <si>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</si>
  <si>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</si>
  <si>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</si>
  <si>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</si>
  <si>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</si>
  <si>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</si>
  <si>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</si>
  <si>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</si>
  <si>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</si>
  <si>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</si>
  <si>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</si>
  <si>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</si>
  <si>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</si>
  <si>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</si>
  <si>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</si>
  <si>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</si>
  <si>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</si>
  <si>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</si>
  <si>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</si>
  <si>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</si>
  <si>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</si>
  <si>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</si>
  <si>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</si>
  <si>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</si>
  <si>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</si>
  <si>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</si>
  <si>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</si>
  <si>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</si>
  <si>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</si>
  <si>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</si>
  <si>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</si>
  <si>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</si>
  <si>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</si>
  <si>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</si>
  <si>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</si>
  <si>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</si>
  <si>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</si>
  <si>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</si>
  <si>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</si>
  <si>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</si>
  <si>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</si>
  <si>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</si>
  <si>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</si>
  <si>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</si>
  <si>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</si>
  <si>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</si>
  <si>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</si>
  <si>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</si>
  <si>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</si>
  <si>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</si>
  <si>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</si>
  <si>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</si>
  <si>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</si>
  <si>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</si>
  <si>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</si>
  <si>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</si>
  <si>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</si>
  <si>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</si>
  <si>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</si>
  <si>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</si>
  <si>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</si>
  <si>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</si>
  <si>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</si>
  <si>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</si>
  <si>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</si>
  <si>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</si>
  <si>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</si>
  <si>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</si>
  <si>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</si>
  <si>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</si>
  <si>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</si>
  <si>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</si>
  <si>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</si>
  <si>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</si>
  <si>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</si>
  <si>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</si>
  <si>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</si>
  <si>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</si>
  <si>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</si>
  <si>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</si>
  <si>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</si>
  <si>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</si>
  <si>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</si>
  <si>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</si>
  <si>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</si>
  <si>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</si>
  <si>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</si>
  <si>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</si>
  <si>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</si>
  <si>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</si>
  <si>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</si>
  <si>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</si>
  <si>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</si>
  <si>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</si>
  <si>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</si>
  <si>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</si>
  <si>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</si>
  <si>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</si>
  <si>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</si>
  <si>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</si>
  <si>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</si>
  <si>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</si>
  <si>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</si>
  <si>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</si>
  <si>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</si>
  <si>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</si>
  <si>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</si>
  <si>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</si>
  <si>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</si>
  <si>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</si>
  <si>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</si>
  <si>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</si>
  <si>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</si>
  <si>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</si>
  <si>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</si>
  <si>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</si>
  <si>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</si>
  <si>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</si>
  <si>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</si>
  <si>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</si>
  <si>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</si>
  <si>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</si>
  <si>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</si>
  <si>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</si>
  <si>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</si>
  <si>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</si>
  <si>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</si>
  <si>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</si>
  <si>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</si>
  <si>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</si>
  <si>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</si>
  <si>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</si>
  <si>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</si>
  <si>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</si>
  <si>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</si>
  <si>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</si>
  <si>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</si>
  <si>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</si>
  <si>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</si>
  <si>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</si>
  <si>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</si>
  <si>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</si>
  <si>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</si>
  <si>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</si>
  <si>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</si>
  <si>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</si>
  <si>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</si>
  <si>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</si>
  <si>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</si>
  <si>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</si>
  <si>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</si>
  <si>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</si>
  <si>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</si>
  <si>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</si>
  <si>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</si>
  <si>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</si>
  <si>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</si>
  <si>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</si>
  <si>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</si>
  <si>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</si>
  <si>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</si>
  <si>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</si>
  <si>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</si>
  <si>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</si>
  <si>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</si>
  <si>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</si>
  <si>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</si>
  <si>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</si>
  <si>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</si>
  <si>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</si>
  <si>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</si>
  <si>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</si>
  <si>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</si>
  <si>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</si>
  <si>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</si>
  <si>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</si>
  <si>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</si>
  <si>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</si>
  <si>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</si>
  <si>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</si>
  <si>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</si>
  <si>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</si>
  <si>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</si>
  <si>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</si>
  <si>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</si>
  <si>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</si>
  <si>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</si>
  <si>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</si>
  <si>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</si>
  <si>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</si>
  <si>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</si>
  <si>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</si>
  <si>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</si>
  <si>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</si>
  <si>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</si>
  <si>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</si>
  <si>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</si>
  <si>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</si>
  <si>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</si>
  <si>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</si>
  <si>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</si>
  <si>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</si>
  <si>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</si>
  <si>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</si>
  <si>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</si>
  <si>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</si>
  <si>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</si>
  <si>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</si>
  <si>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</si>
  <si>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</si>
  <si>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</si>
  <si>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</si>
  <si>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</si>
  <si>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</si>
  <si>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</si>
  <si>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</si>
  <si>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</si>
  <si>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</si>
  <si>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</si>
  <si>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</si>
  <si>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</si>
  <si>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</si>
  <si>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</si>
  <si>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</si>
  <si>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</si>
  <si>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</si>
  <si>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</si>
  <si>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</si>
  <si>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</si>
  <si>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</si>
  <si>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</si>
  <si>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</si>
  <si>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</si>
  <si>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</si>
  <si>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</si>
  <si>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</si>
  <si>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</si>
  <si>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</si>
  <si>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</si>
  <si>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</si>
  <si>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</si>
  <si>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</si>
  <si>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</si>
  <si>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</si>
  <si>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</si>
  <si>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</si>
  <si>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</si>
  <si>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</si>
  <si>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</si>
  <si>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</si>
  <si>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</si>
  <si>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</si>
  <si>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</si>
  <si>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</si>
  <si>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</si>
  <si>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</si>
  <si>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</si>
  <si>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</si>
  <si>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</si>
  <si>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</si>
  <si>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</si>
  <si>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</si>
  <si>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</si>
  <si>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</si>
  <si>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</si>
  <si>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</si>
  <si>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</si>
  <si>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</si>
  <si>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</si>
  <si>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</si>
  <si>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</si>
  <si>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</si>
  <si>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</si>
  <si>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</si>
  <si>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</si>
  <si>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</si>
  <si>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</si>
  <si>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</si>
  <si>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</si>
  <si>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</si>
  <si>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</si>
  <si>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</si>
  <si>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</si>
  <si>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</si>
  <si>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</si>
  <si>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</si>
  <si>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</si>
  <si>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</si>
  <si>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</si>
  <si>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</si>
  <si>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</si>
  <si>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</si>
  <si>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</si>
  <si>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</si>
  <si>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</si>
  <si>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</si>
  <si>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</si>
  <si>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</si>
  <si>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</si>
  <si>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</si>
  <si>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</si>
  <si>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</si>
  <si>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</si>
  <si>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</si>
  <si>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</si>
  <si>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</si>
  <si>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</si>
  <si>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</si>
  <si>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</si>
  <si>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</si>
  <si>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</si>
  <si>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</si>
  <si>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</si>
  <si>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</si>
  <si>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</si>
  <si>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</si>
  <si>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</si>
  <si>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</si>
  <si>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</si>
  <si>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</si>
  <si>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</si>
  <si>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</si>
  <si>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</si>
  <si>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</si>
  <si>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</si>
  <si>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</si>
  <si>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</si>
  <si>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</si>
  <si>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</si>
  <si>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</si>
  <si>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</si>
  <si>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</si>
  <si>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</si>
  <si>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</si>
  <si>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</si>
  <si>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</si>
  <si>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</si>
  <si>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</si>
  <si>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</si>
  <si>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</si>
  <si>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</si>
  <si>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</si>
  <si>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</si>
  <si>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</si>
  <si>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</si>
  <si>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</si>
  <si>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</si>
  <si>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</si>
  <si>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</si>
  <si>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</si>
  <si>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</si>
  <si>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</si>
  <si>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</si>
  <si>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</si>
  <si>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</si>
  <si>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</si>
  <si>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</si>
  <si>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</si>
  <si>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</si>
  <si>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</si>
  <si>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</si>
  <si>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</si>
  <si>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</si>
  <si>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</si>
  <si>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</si>
  <si>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</si>
  <si>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</si>
  <si>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</si>
  <si>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</si>
  <si>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</si>
  <si>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</si>
  <si>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</si>
  <si>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</si>
  <si>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</si>
  <si>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</si>
  <si>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</si>
  <si>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</si>
  <si>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</si>
  <si>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</si>
  <si>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</si>
  <si>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</si>
  <si>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</si>
  <si>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</si>
  <si>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</si>
  <si>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</si>
  <si>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</si>
  <si>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</si>
  <si>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</si>
  <si>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</si>
  <si>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</si>
  <si>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</si>
  <si>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</si>
  <si>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</si>
  <si>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</si>
  <si>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</si>
  <si>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</si>
  <si>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</si>
  <si>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</si>
  <si>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</si>
  <si>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</si>
  <si>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</si>
  <si>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</si>
  <si>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</si>
  <si>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</si>
  <si>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</si>
  <si>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</si>
  <si>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</si>
  <si>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</si>
  <si>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</si>
  <si>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</si>
  <si>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</si>
  <si>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</si>
  <si>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</si>
  <si>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</si>
  <si>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</si>
  <si>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</si>
  <si>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</si>
  <si>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</si>
  <si>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</si>
  <si>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</si>
  <si>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</si>
  <si>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</si>
  <si>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</si>
  <si>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</si>
  <si>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</si>
  <si>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</si>
  <si>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</si>
  <si>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</si>
  <si>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</si>
  <si>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</si>
  <si>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</si>
  <si>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</si>
  <si>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</si>
  <si>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</si>
  <si>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</si>
  <si>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</si>
  <si>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</si>
  <si>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</si>
  <si>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</si>
  <si>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</si>
  <si>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</si>
  <si>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</si>
  <si>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</si>
  <si>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</si>
  <si>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</si>
  <si>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</si>
  <si>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</si>
  <si>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</si>
  <si>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</si>
  <si>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</si>
  <si>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</si>
  <si>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</si>
  <si>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</si>
  <si>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</si>
  <si>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</si>
  <si>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</si>
  <si>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</si>
  <si>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</si>
  <si>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</si>
  <si>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</si>
  <si>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</si>
  <si>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</si>
  <si>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</si>
  <si>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</si>
  <si>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</si>
  <si>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</si>
  <si>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</si>
  <si>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</si>
  <si>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</si>
  <si>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</si>
  <si>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</si>
  <si>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</si>
  <si>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</si>
  <si>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</si>
  <si>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</si>
  <si>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</si>
  <si>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</si>
  <si>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</si>
  <si>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</si>
  <si>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</si>
  <si>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</si>
  <si>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</si>
  <si>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</si>
  <si>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</si>
  <si>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</si>
  <si>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</si>
  <si>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</si>
  <si>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</si>
  <si>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</si>
  <si>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</si>
  <si>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</si>
  <si>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</si>
  <si>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</si>
  <si>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</si>
  <si>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</si>
  <si>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</si>
  <si>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</si>
  <si>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</si>
  <si>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</si>
  <si>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</si>
  <si>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</si>
  <si>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</si>
  <si>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</si>
  <si>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</si>
  <si>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</si>
  <si>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</si>
  <si>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</si>
  <si>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</si>
  <si>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</si>
  <si>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</si>
  <si>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</si>
  <si>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</si>
  <si>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</si>
  <si>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</si>
  <si>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</si>
  <si>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</si>
  <si>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</si>
  <si>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</si>
  <si>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</si>
  <si>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</si>
  <si>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</si>
  <si>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</si>
  <si>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</si>
  <si>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</si>
  <si>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</si>
  <si>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</si>
  <si>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</si>
  <si>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</si>
  <si>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</si>
  <si>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</si>
  <si>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</si>
  <si>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</si>
  <si>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</si>
  <si>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</si>
  <si>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</si>
  <si>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</si>
  <si>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</si>
  <si>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</si>
  <si>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</si>
  <si>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</si>
  <si>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</si>
  <si>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</si>
  <si>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</si>
  <si>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</si>
  <si>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</si>
  <si>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</si>
  <si>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</si>
  <si>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</si>
  <si>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</si>
  <si>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</si>
  <si>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</si>
  <si>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</si>
  <si>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</si>
  <si>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</si>
  <si>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</si>
  <si>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</si>
  <si>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</si>
  <si>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</si>
  <si>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</si>
  <si>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</si>
  <si>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</si>
  <si>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</si>
  <si>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</si>
  <si>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</si>
  <si>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</si>
  <si>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</si>
  <si>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</si>
  <si>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</si>
  <si>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</si>
  <si>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</si>
  <si>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</si>
  <si>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</si>
  <si>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</si>
  <si>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</si>
  <si>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</si>
  <si>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</si>
  <si>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</si>
  <si>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</si>
  <si>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</si>
  <si>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</si>
  <si>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</si>
  <si>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</si>
  <si>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</si>
  <si>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</si>
  <si>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</si>
  <si>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</si>
  <si>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</si>
  <si>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</si>
  <si>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</si>
  <si>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</si>
  <si>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</si>
  <si>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</si>
  <si>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</si>
  <si>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</si>
  <si>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</si>
  <si>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</si>
  <si>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</si>
  <si>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</si>
  <si>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</si>
  <si>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</si>
  <si>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</si>
  <si>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</si>
  <si>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</si>
  <si>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</si>
  <si>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</si>
  <si>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</si>
  <si>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</si>
  <si>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</si>
  <si>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</si>
  <si>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</si>
  <si>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</si>
  <si>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</si>
  <si>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</si>
  <si>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</si>
  <si>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</si>
  <si>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</si>
  <si>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</si>
  <si>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</si>
  <si>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</si>
  <si>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</si>
  <si>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</si>
  <si>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</si>
  <si>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</si>
  <si>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</si>
  <si>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</si>
  <si>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</si>
  <si>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</si>
  <si>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</si>
  <si>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</si>
  <si>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</si>
  <si>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</si>
  <si>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</si>
  <si>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</si>
  <si>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</si>
  <si>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</si>
  <si>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</si>
  <si>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</si>
  <si>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</si>
  <si>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</si>
  <si>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</si>
  <si>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</si>
  <si>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</si>
  <si>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</si>
  <si>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</si>
  <si>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</si>
  <si>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</si>
  <si>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</si>
  <si>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</si>
  <si>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</si>
  <si>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</si>
  <si>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</si>
  <si>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</si>
  <si>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</si>
  <si>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</si>
  <si>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</si>
  <si>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</si>
  <si>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</si>
  <si>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</si>
  <si>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</si>
  <si>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</si>
  <si>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</si>
  <si>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</si>
  <si>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</si>
  <si>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</si>
  <si>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</si>
  <si>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</si>
  <si>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</si>
  <si>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</si>
  <si>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</si>
  <si>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</si>
  <si>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</si>
  <si>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</si>
  <si>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</si>
  <si>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</si>
  <si>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</si>
  <si>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</si>
  <si>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</si>
  <si>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</si>
  <si>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</si>
  <si>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</si>
  <si>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</si>
  <si>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</si>
  <si>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</si>
  <si>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</si>
  <si>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</si>
  <si>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</si>
  <si>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</si>
  <si>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</si>
  <si>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</si>
  <si>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</si>
  <si>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</si>
  <si>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</si>
  <si>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</si>
  <si>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</si>
  <si>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</si>
  <si>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</si>
  <si>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</si>
  <si>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</si>
  <si>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</si>
  <si>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</si>
  <si>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</si>
  <si>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</si>
  <si>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</si>
  <si>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</si>
  <si>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</si>
  <si>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</si>
  <si>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</si>
  <si>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</si>
  <si>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</si>
  <si>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</si>
  <si>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</si>
  <si>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</si>
  <si>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</si>
  <si>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</si>
  <si>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</si>
  <si>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</si>
  <si>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</si>
  <si>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</si>
  <si>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</si>
  <si>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</si>
  <si>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</si>
  <si>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</si>
  <si>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</si>
  <si>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</si>
  <si>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</si>
  <si>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</si>
  <si>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</si>
  <si>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</si>
  <si>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</si>
  <si>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</si>
  <si>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</si>
  <si>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</si>
  <si>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</si>
  <si>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</si>
  <si>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</si>
  <si>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</si>
  <si>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</si>
  <si>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</si>
  <si>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</si>
  <si>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</si>
  <si>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</si>
  <si>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</si>
  <si>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</si>
  <si>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</si>
  <si>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</si>
  <si>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</si>
  <si>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</si>
  <si>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</si>
  <si>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</si>
  <si>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</si>
  <si>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</si>
  <si>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</si>
  <si>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</si>
  <si>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</si>
  <si>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</si>
  <si>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</si>
  <si>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</si>
  <si>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</si>
  <si>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</si>
  <si>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</si>
  <si>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</si>
  <si>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</si>
  <si>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</si>
  <si>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</si>
  <si>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</si>
  <si>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</si>
  <si>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</si>
  <si>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</si>
  <si>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</si>
  <si>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</si>
  <si>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</si>
  <si>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</si>
  <si>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</si>
  <si>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</si>
  <si>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</si>
  <si>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</si>
  <si>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</si>
  <si>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</si>
  <si>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</si>
  <si>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</si>
  <si>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</si>
  <si>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</si>
  <si>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</si>
  <si>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</si>
  <si>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</si>
  <si>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</si>
  <si>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</si>
  <si>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</si>
  <si>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</si>
  <si>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</si>
  <si>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</si>
  <si>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</si>
  <si>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</si>
  <si>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</si>
  <si>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</si>
  <si>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</si>
  <si>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</si>
  <si>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</si>
  <si>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</si>
  <si>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</si>
  <si>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</si>
  <si>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</si>
  <si>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</si>
  <si>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</si>
  <si>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</si>
  <si>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</si>
  <si>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</si>
  <si>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</si>
  <si>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</si>
  <si>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</si>
  <si>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</si>
  <si>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</si>
  <si>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</si>
  <si>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</si>
  <si>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</si>
  <si>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</si>
  <si>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</si>
  <si>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</si>
  <si>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</si>
  <si>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</si>
  <si>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</si>
  <si>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</si>
  <si>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</si>
  <si>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</si>
  <si>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</si>
  <si>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</si>
  <si>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</si>
  <si>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</si>
  <si>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</si>
  <si>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</si>
  <si>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</si>
  <si>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</si>
  <si>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</si>
  <si>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</si>
  <si>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</si>
  <si>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</si>
  <si>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</si>
  <si>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</si>
  <si>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</si>
  <si>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</si>
  <si>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</si>
  <si>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</si>
  <si>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</si>
  <si>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</si>
  <si>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</si>
  <si>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</si>
  <si>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</si>
  <si>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</si>
  <si>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</si>
  <si>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</si>
  <si>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</si>
  <si>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</si>
  <si>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</si>
  <si>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</si>
  <si>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</si>
  <si>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</si>
  <si>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</si>
  <si>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</si>
  <si>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</si>
  <si>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</si>
  <si>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</si>
  <si>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</si>
  <si>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</si>
  <si>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</si>
  <si>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</si>
  <si>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</si>
  <si>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</si>
  <si>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</si>
  <si>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</si>
  <si>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</si>
  <si>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</si>
  <si>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</si>
  <si>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</si>
  <si>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</si>
  <si>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</si>
  <si>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</si>
  <si>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</si>
  <si>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</si>
  <si>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</si>
  <si>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</si>
  <si>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</si>
  <si>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</si>
  <si>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</si>
  <si>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</si>
  <si>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</si>
  <si>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</si>
  <si>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</si>
  <si>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</si>
  <si>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</si>
  <si>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</si>
  <si>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</si>
  <si>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</si>
  <si>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</si>
  <si>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</si>
  <si>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</si>
  <si>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</si>
  <si>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</si>
  <si>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</si>
  <si>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</si>
  <si>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</si>
  <si>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</si>
  <si>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</si>
  <si>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</si>
  <si>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</si>
  <si>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</si>
  <si>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</si>
  <si>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</si>
  <si>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</si>
  <si>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</si>
  <si>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</si>
  <si>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</si>
  <si>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</si>
  <si>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</si>
  <si>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</si>
  <si>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</si>
  <si>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</si>
  <si>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</si>
  <si>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</si>
  <si>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</si>
  <si>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</si>
  <si>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</si>
  <si>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</si>
  <si>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</si>
  <si>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</si>
  <si>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</si>
  <si>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</si>
  <si>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</si>
  <si>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</si>
  <si>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</si>
  <si>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</si>
  <si>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</si>
  <si>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</si>
  <si>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</si>
  <si>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</si>
  <si>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</si>
  <si>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</si>
  <si>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</si>
  <si>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</si>
  <si>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</si>
  <si>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</si>
  <si>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</si>
  <si>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</si>
  <si>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</si>
  <si>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</si>
  <si>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</si>
  <si>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</si>
  <si>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</si>
  <si>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</si>
  <si>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</si>
  <si>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</si>
  <si>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</si>
  <si>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</si>
  <si>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</si>
  <si>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</si>
  <si>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</si>
  <si>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</si>
  <si>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</si>
  <si>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</si>
  <si>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</si>
  <si>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</si>
  <si>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</si>
  <si>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</si>
  <si>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</si>
  <si>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</si>
  <si>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</si>
  <si>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</si>
  <si>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</si>
  <si>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</si>
  <si>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</si>
  <si>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</si>
  <si>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</si>
  <si>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</si>
  <si>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</si>
  <si>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</si>
  <si>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</si>
  <si>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</si>
  <si>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</si>
  <si>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</si>
  <si>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</si>
  <si>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</si>
  <si>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</si>
  <si>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</si>
  <si>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</si>
  <si>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</si>
  <si>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</si>
  <si>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</si>
  <si>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</si>
  <si>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</si>
  <si>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</si>
  <si>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</si>
  <si>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</si>
  <si>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</si>
  <si>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</si>
  <si>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</si>
  <si>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</si>
  <si>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</si>
  <si>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</si>
  <si>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</si>
  <si>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</si>
  <si>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</si>
  <si>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</si>
  <si>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</si>
  <si>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</si>
  <si>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</si>
  <si>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</si>
  <si>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</si>
  <si>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</si>
  <si>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</si>
  <si>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</si>
  <si>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</si>
  <si>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</si>
  <si>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</si>
  <si>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</si>
  <si>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</si>
  <si>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</si>
  <si>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</si>
  <si>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</si>
  <si>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</si>
  <si>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</si>
  <si>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</si>
  <si>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</si>
  <si>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</si>
  <si>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</si>
  <si>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</si>
  <si>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</si>
  <si>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</si>
  <si>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</si>
  <si>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</si>
  <si>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</si>
  <si>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</si>
  <si>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</si>
  <si>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</si>
  <si>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</si>
  <si>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</si>
  <si>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</si>
  <si>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</si>
  <si>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</si>
  <si>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</si>
  <si>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</si>
  <si>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</si>
  <si>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</si>
  <si>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</si>
  <si>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</si>
  <si>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</si>
  <si>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</si>
  <si>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</si>
  <si>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</si>
  <si>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</si>
  <si>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</si>
  <si>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</si>
  <si>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</si>
  <si>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</si>
  <si>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</si>
  <si>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</si>
  <si>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</si>
  <si>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</si>
  <si>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</si>
  <si>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</si>
  <si>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</si>
  <si>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</si>
  <si>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</si>
  <si>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</si>
  <si>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</si>
  <si>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</si>
  <si>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</si>
  <si>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</si>
  <si>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</si>
  <si>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</si>
  <si>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</si>
  <si>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</si>
  <si>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</si>
  <si>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</si>
  <si>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</si>
  <si>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</si>
  <si>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</si>
  <si>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</si>
  <si>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</si>
  <si>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</si>
  <si>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</si>
  <si>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</si>
  <si>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</si>
  <si>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</si>
  <si>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</si>
  <si>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</si>
  <si>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</si>
  <si>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</si>
  <si>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</si>
  <si>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</si>
  <si>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</si>
  <si>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</si>
  <si>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</si>
  <si>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</si>
  <si>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</si>
  <si>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</si>
  <si>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</si>
  <si>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</si>
  <si>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</si>
  <si>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</si>
  <si>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</si>
  <si>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</si>
  <si>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</si>
  <si>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</si>
  <si>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</si>
  <si>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</si>
  <si>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</si>
  <si>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</si>
  <si>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</si>
  <si>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</si>
  <si>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</si>
  <si>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</si>
  <si>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</si>
  <si>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</si>
  <si>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</si>
  <si>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</si>
  <si>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</si>
  <si>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</si>
  <si>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</si>
  <si>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</si>
  <si>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</si>
  <si>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</si>
  <si>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</si>
  <si>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</si>
  <si>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</si>
  <si>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</si>
  <si>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</si>
  <si>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</si>
  <si>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</si>
  <si>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</si>
  <si>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</si>
  <si>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</si>
  <si>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</si>
  <si>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</si>
  <si>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</si>
  <si>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</si>
  <si>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</si>
  <si>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</si>
  <si>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</si>
  <si>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</si>
  <si>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</si>
  <si>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</si>
  <si>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</si>
  <si>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</si>
  <si>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</si>
  <si>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</si>
  <si>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</si>
  <si>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</si>
  <si>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</si>
  <si>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</si>
  <si>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</si>
  <si>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</si>
  <si>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</si>
  <si>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</si>
  <si>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</si>
  <si>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</si>
  <si>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</si>
  <si>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</si>
  <si>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</si>
  <si>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</si>
  <si>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</si>
  <si>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</si>
  <si>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</si>
  <si>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</si>
  <si>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</si>
  <si>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</si>
  <si>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</si>
  <si>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</si>
  <si>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</si>
  <si>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</si>
  <si>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</si>
  <si>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</si>
  <si>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</si>
  <si>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</si>
  <si>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</si>
  <si>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</si>
  <si>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</si>
  <si>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</si>
  <si>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</si>
  <si>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</si>
  <si>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</si>
  <si>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</si>
  <si>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</si>
  <si>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</si>
  <si>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</si>
  <si>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</si>
  <si>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</si>
  <si>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</si>
  <si>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</si>
  <si>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</si>
  <si>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</si>
  <si>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</si>
  <si>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</si>
  <si>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</si>
  <si>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</si>
  <si>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</si>
  <si>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</si>
  <si>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</si>
  <si>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</si>
  <si>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</si>
  <si>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</si>
  <si>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</si>
  <si>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</si>
  <si>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</si>
  <si>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</si>
  <si>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</si>
  <si>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</si>
  <si>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</si>
  <si>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</si>
  <si>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</si>
  <si>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</si>
  <si>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</si>
  <si>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</si>
  <si>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</si>
  <si>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</si>
  <si>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</si>
  <si>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</si>
  <si>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</si>
  <si>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</si>
  <si>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</si>
  <si>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</si>
  <si>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</si>
  <si>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</si>
  <si>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</si>
  <si>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</si>
  <si>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</si>
  <si>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</si>
  <si>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</si>
  <si>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</si>
  <si>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</si>
  <si>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</si>
  <si>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</si>
  <si>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</si>
  <si>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</si>
  <si>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</si>
  <si>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</si>
  <si>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</si>
  <si>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</si>
  <si>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</si>
  <si>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</si>
  <si>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</si>
  <si>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</si>
  <si>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</si>
  <si>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</si>
  <si>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</si>
  <si>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</si>
  <si>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</si>
  <si>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</si>
  <si>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</si>
  <si>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</si>
  <si>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</si>
  <si>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</si>
  <si>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</si>
  <si>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</si>
  <si>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</si>
  <si>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</si>
  <si>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</si>
  <si>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</si>
  <si>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</si>
  <si>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</si>
  <si>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</si>
  <si>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</si>
  <si>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</si>
  <si>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</si>
  <si>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</si>
  <si>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</si>
  <si>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</si>
  <si>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</si>
  <si>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</si>
  <si>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</si>
  <si>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</si>
  <si>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</si>
  <si>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</si>
  <si>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</si>
  <si>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</si>
  <si>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</si>
  <si>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</si>
  <si>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</si>
  <si>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</si>
  <si>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</si>
  <si>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</si>
  <si>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</si>
  <si>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</si>
  <si>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</si>
  <si>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</si>
  <si>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</si>
  <si>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</si>
  <si>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</si>
  <si>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</si>
  <si>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</si>
  <si>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</si>
  <si>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</si>
  <si>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</si>
  <si>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</si>
  <si>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</si>
  <si>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</si>
  <si>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</si>
  <si>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</si>
  <si>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</si>
  <si>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</si>
  <si>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</si>
  <si>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</si>
  <si>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</si>
  <si>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</si>
  <si>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</si>
  <si>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</si>
  <si>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</si>
  <si>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</si>
  <si>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</si>
  <si>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</si>
  <si>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</si>
  <si>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</si>
  <si>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</si>
  <si>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</si>
  <si>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</si>
  <si>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</si>
  <si>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</si>
  <si>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</si>
  <si>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</si>
  <si>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</si>
  <si>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</si>
  <si>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</si>
  <si>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</si>
  <si>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</si>
  <si>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</si>
  <si>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</si>
  <si>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</si>
  <si>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</si>
  <si>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</si>
  <si>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</si>
  <si>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</si>
  <si>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</si>
  <si>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</si>
  <si>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</si>
  <si>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</si>
  <si>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</si>
  <si>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</si>
  <si>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</si>
  <si>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</si>
  <si>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</si>
  <si>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</si>
  <si>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</si>
  <si>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</si>
  <si>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</si>
  <si>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</si>
  <si>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</si>
  <si>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</si>
  <si>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</si>
  <si>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</si>
  <si>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</si>
  <si>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</si>
  <si>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</si>
  <si>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</si>
  <si>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</si>
  <si>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</si>
  <si>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</si>
  <si>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</si>
  <si>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</si>
  <si>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</si>
  <si>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</si>
  <si>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</si>
  <si>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</si>
  <si>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</si>
  <si>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</si>
  <si>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</si>
  <si>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</si>
  <si>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</si>
  <si>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</si>
  <si>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</si>
  <si>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</si>
  <si>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</si>
  <si>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</si>
  <si>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</si>
  <si>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</si>
  <si>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</si>
  <si>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</si>
  <si>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</si>
  <si>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</si>
  <si>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</si>
  <si>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</si>
  <si>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</si>
  <si>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</si>
  <si>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</si>
  <si>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</si>
  <si>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</si>
  <si>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</si>
  <si>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</si>
  <si>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</si>
  <si>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</si>
  <si>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</si>
  <si>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</si>
  <si>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</si>
  <si>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</si>
  <si>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</si>
  <si>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</si>
  <si>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</si>
  <si>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</si>
  <si>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</si>
  <si>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</si>
  <si>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</si>
  <si>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</si>
  <si>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</si>
  <si>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</si>
  <si>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</si>
  <si>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</si>
  <si>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</si>
  <si>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</si>
  <si>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</si>
  <si>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</si>
  <si>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</si>
  <si>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</si>
  <si>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</si>
  <si>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</si>
  <si>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</si>
  <si>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</si>
  <si>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</si>
  <si>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</si>
  <si>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</si>
  <si>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</si>
  <si>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</si>
  <si>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</si>
  <si>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</si>
  <si>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</si>
  <si>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</si>
  <si>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</si>
  <si>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</si>
  <si>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</si>
  <si>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</si>
  <si>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</si>
  <si>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</si>
  <si>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</si>
  <si>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</si>
  <si>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</si>
  <si>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</si>
  <si>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</si>
  <si>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</si>
  <si>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</si>
  <si>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</si>
  <si>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</si>
  <si>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</si>
  <si>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</si>
  <si>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</si>
  <si>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</si>
  <si>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</si>
  <si>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</si>
  <si>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</si>
  <si>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</si>
  <si>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</si>
  <si>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</si>
  <si>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</si>
  <si>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</si>
  <si>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</si>
  <si>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</si>
  <si>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</si>
  <si>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</si>
  <si>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</si>
  <si>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</si>
  <si>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</si>
  <si>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</si>
  <si>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</si>
  <si>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</si>
  <si>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</si>
  <si>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</si>
  <si>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</si>
  <si>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</si>
  <si>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</si>
  <si>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</si>
  <si>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</si>
  <si>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</si>
  <si>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</si>
  <si>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</si>
  <si>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</si>
  <si>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</si>
  <si>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</si>
  <si>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</si>
  <si>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</si>
  <si>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</si>
  <si>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</si>
  <si>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</si>
  <si>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</si>
  <si>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</si>
  <si>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</si>
  <si>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</si>
  <si>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</si>
  <si>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</si>
  <si>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</si>
  <si>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</si>
  <si>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</si>
  <si>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</si>
  <si>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</si>
  <si>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</si>
  <si>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</si>
  <si>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</si>
  <si>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</si>
  <si>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</si>
  <si>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</si>
  <si>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</si>
  <si>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</si>
  <si>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</si>
  <si>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</si>
  <si>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</si>
  <si>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</si>
  <si>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</si>
  <si>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</si>
  <si>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</si>
  <si>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</si>
  <si>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</si>
  <si>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</si>
  <si>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</si>
  <si>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</si>
  <si>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</si>
  <si>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</si>
  <si>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</si>
  <si>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</si>
  <si>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</si>
  <si>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</si>
  <si>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</si>
  <si>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</si>
  <si>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</si>
  <si>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</si>
  <si>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</si>
  <si>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</si>
  <si>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</si>
  <si>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</si>
  <si>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</si>
  <si>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</si>
  <si>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</si>
  <si>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</si>
  <si>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</si>
  <si>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</si>
  <si>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</si>
  <si>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</si>
  <si>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</si>
  <si>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</si>
  <si>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</si>
  <si>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</si>
  <si>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</si>
  <si>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</si>
  <si>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</si>
  <si>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</si>
  <si>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</si>
  <si>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</si>
  <si>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</si>
  <si>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</si>
  <si>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</si>
  <si>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</si>
  <si>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</si>
  <si>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</si>
  <si>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</si>
  <si>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</si>
  <si>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</si>
  <si>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</si>
  <si>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</si>
  <si>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</si>
  <si>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</si>
  <si>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</si>
  <si>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</si>
  <si>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</si>
  <si>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</si>
  <si>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</si>
  <si>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</si>
  <si>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</si>
  <si>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</si>
  <si>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</si>
  <si>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</si>
  <si>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</si>
  <si>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</si>
  <si>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</si>
  <si>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</si>
  <si>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</si>
  <si>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</si>
  <si>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</si>
  <si>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</si>
  <si>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</si>
  <si>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</si>
  <si>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</si>
  <si>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</si>
  <si>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</si>
  <si>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</si>
  <si>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</si>
  <si>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</si>
  <si>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</si>
  <si>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</si>
  <si>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</si>
  <si>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</si>
  <si>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</si>
  <si>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</si>
  <si>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</si>
  <si>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</si>
  <si>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</si>
  <si>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</si>
  <si>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</si>
  <si>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</si>
  <si>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</si>
  <si>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</si>
  <si>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</si>
  <si>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</si>
  <si>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</si>
  <si>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</si>
  <si>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</si>
  <si>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</si>
  <si>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</si>
  <si>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</si>
  <si>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</si>
  <si>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</si>
  <si>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</si>
  <si>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</si>
  <si>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</si>
  <si>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</si>
  <si>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</si>
  <si>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</si>
  <si>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</si>
  <si>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</si>
  <si>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</si>
  <si>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</si>
  <si>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</si>
  <si>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</si>
  <si>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</si>
  <si>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</si>
  <si>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</si>
  <si>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</si>
  <si>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</si>
  <si>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</si>
  <si>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</si>
  <si>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</si>
  <si>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</si>
  <si>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</si>
  <si>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</si>
  <si>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</si>
  <si>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</si>
  <si>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</si>
  <si>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</si>
  <si>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</si>
  <si>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</si>
  <si>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</si>
  <si>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</si>
  <si>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</si>
  <si>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</si>
  <si>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</si>
  <si>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</si>
  <si>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</si>
  <si>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</si>
  <si>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</si>
  <si>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</si>
  <si>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</si>
  <si>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</si>
  <si>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</si>
  <si>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</si>
  <si>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</si>
  <si>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</si>
  <si>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</si>
  <si>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</si>
  <si>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</si>
  <si>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</si>
  <si>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</si>
  <si>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</si>
  <si>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</si>
  <si>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</si>
  <si>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</si>
  <si>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</si>
  <si>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</si>
  <si>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</si>
  <si>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</si>
  <si>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</si>
  <si>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</si>
  <si>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</si>
  <si>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</si>
  <si>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</si>
  <si>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</si>
  <si>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</si>
  <si>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</si>
  <si>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</si>
  <si>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</si>
  <si>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</si>
  <si>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</si>
  <si>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</si>
  <si>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</si>
  <si>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</si>
  <si>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</si>
  <si>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</si>
  <si>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</si>
  <si>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</si>
  <si>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</si>
  <si>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</si>
  <si>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</si>
  <si>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</si>
  <si>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</si>
  <si>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</si>
  <si>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</si>
  <si>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</si>
  <si>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</si>
  <si>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</si>
  <si>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</si>
  <si>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</si>
  <si>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</si>
  <si>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</si>
  <si>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</si>
  <si>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</si>
  <si>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</si>
  <si>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</si>
  <si>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</si>
  <si>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</si>
  <si>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</si>
  <si>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</si>
  <si>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</si>
  <si>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</si>
  <si>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</si>
  <si>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</si>
  <si>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</si>
  <si>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</si>
  <si>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</si>
  <si>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</si>
  <si>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</si>
  <si>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</si>
  <si>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</si>
  <si>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</si>
  <si>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</si>
  <si>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</si>
  <si>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</si>
  <si>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</si>
  <si>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</si>
  <si>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</si>
  <si>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</si>
  <si>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</si>
  <si>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</si>
  <si>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</si>
  <si>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</si>
  <si>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</si>
  <si>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</si>
  <si>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</si>
  <si>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</si>
  <si>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</si>
  <si>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</si>
  <si>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</si>
  <si>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</si>
  <si>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</si>
  <si>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</si>
  <si>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</si>
  <si>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</si>
  <si>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</si>
  <si>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</si>
  <si>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</si>
  <si>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</si>
  <si>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</si>
  <si>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</si>
  <si>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</si>
  <si>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</si>
  <si>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</si>
  <si>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</si>
  <si>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</si>
  <si>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</si>
  <si>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</si>
  <si>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</si>
  <si>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</si>
  <si>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</si>
  <si>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</si>
  <si>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</si>
  <si>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</si>
  <si>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</si>
  <si>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</si>
  <si>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</si>
  <si>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</si>
  <si>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</si>
  <si>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</si>
  <si>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</si>
  <si>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</si>
  <si>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</si>
  <si>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</si>
  <si>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</si>
  <si>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</si>
  <si>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</si>
  <si>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</si>
  <si>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</si>
  <si>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</si>
  <si>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</si>
  <si>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</si>
  <si>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</si>
  <si>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</si>
  <si>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</si>
  <si>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</si>
  <si>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</si>
  <si>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</si>
  <si>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</si>
  <si>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</si>
  <si>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</si>
  <si>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</si>
  <si>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</si>
  <si>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</si>
  <si>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</si>
  <si>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</si>
  <si>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</si>
  <si>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</si>
  <si>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</si>
  <si>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</si>
  <si>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</si>
  <si>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</si>
  <si>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</si>
  <si>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</si>
  <si>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</si>
  <si>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</si>
  <si>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</si>
  <si>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</si>
  <si>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</si>
  <si>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</si>
  <si>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</si>
  <si>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</si>
  <si>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</si>
  <si>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</si>
  <si>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</si>
  <si>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</si>
  <si>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</si>
  <si>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</si>
  <si>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</si>
  <si>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</si>
  <si>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</si>
  <si>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</si>
  <si>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</si>
  <si>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</si>
  <si>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</si>
  <si>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</si>
  <si>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</si>
  <si>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</si>
  <si>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</si>
  <si>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</si>
  <si>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</si>
  <si>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</si>
  <si>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</si>
  <si>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</si>
  <si>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</si>
  <si>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</si>
  <si>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</si>
  <si>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</si>
  <si>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</si>
  <si>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</si>
  <si>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</si>
  <si>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</si>
  <si>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</si>
  <si>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</si>
  <si>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</si>
  <si>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</si>
  <si>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</si>
  <si>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</si>
  <si>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</si>
  <si>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</si>
  <si>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</si>
  <si>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</si>
  <si>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</si>
  <si>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</si>
  <si>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</si>
  <si>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</si>
  <si>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</si>
  <si>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</si>
  <si>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</si>
  <si>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</si>
  <si>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</si>
  <si>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</si>
  <si>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</si>
  <si>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</si>
  <si>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</si>
  <si>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</si>
  <si>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</si>
  <si>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</si>
  <si>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</si>
  <si>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</si>
  <si>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</si>
  <si>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</si>
  <si>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</si>
  <si>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</si>
  <si>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</si>
  <si>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</si>
  <si>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</si>
  <si>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</si>
  <si>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</si>
  <si>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</si>
  <si>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</si>
  <si>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</si>
  <si>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</si>
  <si>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</si>
  <si>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</si>
  <si>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</si>
  <si>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</si>
  <si>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</si>
  <si>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</si>
  <si>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</si>
  <si>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</si>
  <si>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</si>
  <si>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</si>
  <si>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</si>
  <si>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</si>
  <si>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</si>
  <si>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</si>
  <si>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</si>
  <si>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</si>
  <si>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</si>
  <si>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</si>
  <si>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</si>
  <si>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</si>
  <si>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</si>
  <si>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</si>
  <si>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</si>
  <si>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</si>
  <si>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</si>
  <si>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</si>
  <si>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</si>
  <si>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</si>
  <si>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</si>
  <si>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</si>
  <si>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</si>
  <si>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</si>
  <si>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</si>
  <si>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</si>
  <si>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</si>
  <si>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</si>
  <si>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</si>
  <si>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</si>
  <si>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</si>
  <si>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</si>
  <si>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</si>
  <si>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</si>
  <si>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</si>
  <si>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</si>
  <si>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</si>
  <si>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</si>
  <si>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</si>
  <si>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</si>
  <si>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</si>
  <si>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</si>
  <si>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</si>
  <si>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</si>
  <si>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</si>
  <si>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</si>
  <si>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</si>
  <si>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</si>
  <si>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</si>
  <si>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</si>
  <si>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</si>
  <si>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</si>
  <si>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</si>
  <si>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</si>
  <si>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</si>
  <si>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</si>
  <si>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</si>
  <si>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</si>
  <si>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</si>
  <si>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</si>
  <si>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</si>
  <si>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</si>
  <si>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</si>
  <si>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</si>
  <si>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</si>
  <si>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</si>
  <si>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</si>
  <si>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</si>
  <si>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</si>
  <si>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</si>
  <si>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</si>
  <si>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</si>
  <si>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</si>
  <si>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</si>
  <si>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</si>
  <si>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</si>
  <si>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</si>
  <si>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</si>
  <si>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</si>
  <si>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</si>
  <si>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</si>
  <si>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</si>
  <si>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</si>
  <si>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</si>
  <si>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</si>
  <si>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</si>
  <si>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</si>
  <si>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</si>
  <si>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</si>
  <si>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</si>
  <si>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</si>
  <si>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</si>
  <si>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</si>
  <si>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</si>
  <si>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</si>
  <si>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</si>
  <si>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</si>
  <si>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</si>
  <si>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</si>
  <si>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</si>
  <si>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</si>
  <si>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</si>
  <si>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</si>
  <si>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</si>
  <si>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</si>
  <si>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</si>
  <si>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</si>
  <si>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</si>
  <si>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</si>
  <si>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</si>
  <si>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</si>
  <si>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</si>
  <si>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</si>
  <si>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</si>
  <si>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</si>
  <si>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</si>
  <si>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</si>
  <si>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</si>
  <si>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</si>
  <si>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</si>
  <si>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</si>
  <si>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</si>
  <si>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</si>
  <si>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</si>
  <si>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</si>
  <si>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</si>
  <si>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</si>
  <si>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</si>
  <si>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</si>
  <si>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</si>
  <si>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</si>
  <si>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</si>
  <si>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</si>
  <si>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</si>
  <si>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</si>
  <si>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</si>
  <si>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</si>
  <si>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</si>
  <si>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</si>
  <si>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</si>
  <si>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</si>
  <si>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</si>
  <si>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</si>
  <si>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</si>
  <si>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</si>
  <si>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</si>
  <si>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</si>
  <si>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</si>
  <si>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</si>
  <si>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</si>
  <si>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</si>
  <si>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</si>
  <si>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</si>
  <si>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</si>
  <si>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</si>
  <si>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</si>
  <si>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</si>
  <si>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</si>
  <si>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</si>
  <si>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</si>
  <si>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</si>
  <si>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</si>
  <si>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</si>
  <si>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</si>
  <si>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</si>
  <si>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</si>
  <si>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</si>
  <si>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</si>
  <si>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</si>
  <si>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</si>
  <si>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</si>
  <si>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</si>
  <si>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</si>
  <si>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</si>
  <si>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</si>
  <si>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</si>
  <si>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</si>
  <si>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</si>
  <si>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</si>
  <si>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</si>
  <si>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</si>
  <si>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</si>
  <si>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</si>
  <si>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</si>
  <si>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</si>
  <si>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</si>
  <si>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</si>
  <si>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</si>
  <si>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</si>
  <si>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</si>
  <si>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</si>
  <si>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</si>
  <si>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</si>
  <si>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</si>
  <si>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</si>
  <si>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</si>
  <si>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</si>
  <si>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</si>
  <si>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</si>
  <si>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</si>
  <si>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</si>
  <si>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</si>
  <si>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</si>
  <si>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</si>
  <si>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</si>
  <si>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</si>
  <si>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</si>
  <si>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</si>
  <si>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</si>
  <si>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</si>
  <si>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</si>
  <si>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</si>
  <si>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</si>
  <si>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</si>
  <si>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</si>
  <si>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</si>
  <si>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</si>
  <si>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</si>
  <si>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</si>
  <si>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</si>
  <si>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</si>
  <si>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</si>
  <si>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</si>
  <si>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</si>
  <si>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</si>
  <si>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</si>
  <si>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</si>
  <si>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</si>
  <si>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</si>
  <si>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</si>
  <si>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</si>
  <si>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</si>
  <si>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</si>
  <si>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</si>
  <si>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</si>
  <si>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</si>
  <si>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</si>
  <si>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</si>
  <si>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</si>
  <si>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</si>
  <si>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</si>
  <si>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</si>
  <si>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</si>
  <si>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</si>
  <si>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</si>
  <si>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</si>
  <si>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</si>
  <si>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</si>
  <si>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</si>
  <si>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</si>
  <si>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</si>
  <si>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</si>
  <si>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</si>
  <si>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</si>
  <si>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</si>
  <si>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</si>
  <si>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</si>
  <si>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</si>
  <si>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</si>
  <si>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</si>
  <si>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</si>
  <si>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</si>
  <si>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</si>
  <si>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</si>
  <si>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</si>
  <si>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</si>
  <si>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</si>
  <si>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</si>
  <si>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</si>
  <si>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</si>
  <si>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</si>
  <si>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</si>
  <si>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</si>
  <si>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</si>
  <si>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</si>
  <si>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</si>
  <si>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</si>
  <si>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</si>
  <si>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</si>
  <si>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</si>
  <si>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</si>
  <si>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</si>
  <si>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</si>
  <si>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</si>
  <si>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</si>
  <si>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</si>
  <si>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</si>
  <si>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</si>
  <si>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</si>
  <si>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</si>
  <si>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</si>
  <si>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</si>
  <si>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</si>
  <si>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</si>
  <si>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</si>
  <si>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</si>
  <si>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</si>
  <si>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</si>
  <si>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</si>
  <si>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</si>
  <si>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</si>
  <si>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</si>
  <si>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</si>
  <si>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</si>
  <si>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</si>
  <si>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</si>
  <si>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</si>
  <si>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</si>
  <si>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</si>
  <si>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</si>
  <si>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</si>
  <si>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</si>
  <si>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</si>
  <si>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</si>
  <si>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</si>
  <si>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</si>
  <si>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</si>
  <si>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</si>
  <si>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</si>
  <si>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</si>
  <si>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</si>
  <si>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</si>
  <si>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</si>
  <si>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</si>
  <si>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</si>
  <si>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</si>
  <si>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</si>
  <si>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</si>
  <si>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</si>
  <si>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</si>
  <si>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</si>
  <si>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</si>
  <si>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</si>
  <si>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</si>
  <si>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</si>
  <si>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</si>
  <si>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</si>
  <si>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</si>
  <si>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</si>
  <si>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</si>
  <si>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</si>
  <si>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</si>
  <si>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</si>
  <si>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</si>
  <si>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</si>
  <si>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</si>
  <si>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</si>
  <si>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</si>
  <si>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</si>
  <si>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</si>
  <si>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</si>
  <si>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</si>
  <si>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</si>
  <si>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</si>
  <si>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</si>
  <si>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</si>
  <si>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</si>
  <si>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</si>
  <si>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</si>
  <si>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</si>
  <si>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</si>
  <si>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</si>
  <si>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</si>
  <si>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</si>
  <si>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</si>
  <si>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</si>
  <si>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</si>
  <si>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</si>
  <si>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</si>
  <si>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</si>
  <si>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</si>
  <si>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</si>
  <si>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</si>
  <si>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</si>
  <si>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</si>
  <si>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</si>
  <si>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</si>
  <si>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</si>
  <si>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</si>
  <si>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</si>
  <si>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</si>
  <si>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</si>
  <si>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</si>
  <si>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</si>
  <si>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</si>
  <si>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</si>
  <si>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</si>
  <si>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</si>
  <si>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</si>
  <si>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</si>
  <si>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</si>
  <si>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</si>
  <si>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</si>
  <si>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</si>
  <si>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</si>
  <si>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</si>
  <si>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</si>
  <si>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</si>
  <si>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</si>
  <si>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</si>
  <si>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</si>
  <si>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</si>
  <si>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</si>
  <si>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</si>
  <si>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</si>
  <si>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</si>
  <si>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</si>
  <si>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</si>
  <si>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</si>
  <si>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</si>
  <si>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</si>
  <si>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</si>
  <si>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</si>
  <si>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</si>
  <si>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</si>
  <si>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</si>
  <si>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</si>
  <si>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</si>
  <si>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</si>
  <si>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</si>
  <si>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</si>
  <si>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</si>
  <si>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</si>
  <si>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</si>
  <si>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</si>
  <si>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</si>
  <si>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</si>
  <si>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</si>
  <si>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</si>
  <si>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</si>
  <si>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</si>
  <si>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</si>
  <si>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</si>
  <si>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</si>
  <si>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</si>
  <si>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</si>
  <si>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</si>
  <si>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</si>
  <si>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</si>
  <si>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</si>
  <si>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</si>
  <si>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</si>
  <si>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</si>
  <si>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</si>
  <si>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</si>
  <si>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</si>
  <si>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</si>
  <si>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</si>
  <si>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</si>
  <si>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</si>
  <si>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</si>
  <si>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</si>
  <si>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</si>
  <si>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</si>
  <si>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</si>
  <si>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</si>
  <si>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</si>
  <si>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</si>
  <si>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</si>
  <si>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</si>
  <si>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</si>
  <si>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</si>
  <si>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</si>
  <si>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</si>
  <si>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</si>
  <si>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</si>
  <si>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</si>
  <si>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</si>
  <si>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</si>
  <si>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</si>
  <si>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</si>
  <si>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</si>
  <si>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</si>
  <si>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</si>
  <si>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</si>
  <si>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</si>
  <si>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</si>
  <si>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</si>
  <si>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</si>
  <si>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</si>
  <si>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</si>
  <si>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</si>
  <si>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</si>
  <si>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</si>
  <si>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</si>
  <si>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</si>
  <si>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</si>
  <si>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</si>
  <si>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</si>
  <si>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</si>
  <si>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</si>
  <si>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</si>
  <si>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</si>
  <si>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</si>
  <si>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</si>
  <si>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</si>
  <si>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</si>
  <si>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</si>
  <si>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</si>
  <si>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</si>
  <si>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</si>
  <si>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</si>
  <si>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</si>
  <si>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</si>
  <si>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</si>
  <si>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</si>
  <si>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</si>
  <si>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</si>
  <si>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</si>
  <si>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</si>
  <si>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</si>
  <si>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</si>
  <si>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</si>
  <si>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</si>
  <si>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</si>
  <si>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</si>
  <si>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</si>
  <si>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</si>
  <si>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</si>
  <si>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</si>
  <si>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</si>
  <si>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</si>
  <si>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</si>
  <si>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</si>
  <si>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</si>
  <si>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</si>
  <si>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</si>
  <si>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</si>
  <si>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</si>
  <si>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</si>
  <si>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</si>
  <si>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</si>
  <si>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</si>
  <si>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</si>
  <si>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</si>
  <si>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</si>
  <si>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</si>
  <si>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</si>
  <si>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</si>
  <si>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</si>
  <si>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</si>
  <si>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</si>
  <si>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</si>
  <si>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</si>
  <si>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</si>
  <si>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</si>
  <si>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</si>
  <si>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</si>
  <si>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</si>
  <si>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</si>
  <si>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</si>
  <si>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</si>
  <si>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</si>
  <si>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</si>
  <si>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</si>
  <si>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</si>
  <si>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</si>
  <si>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</si>
  <si>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</si>
  <si>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</si>
  <si>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</si>
  <si>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</si>
  <si>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</si>
  <si>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</si>
  <si>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</si>
  <si>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</si>
  <si>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</si>
  <si>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</si>
  <si>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</si>
  <si>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</si>
  <si>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</si>
  <si>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</si>
  <si>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</si>
  <si>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</si>
  <si>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</si>
  <si>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</si>
  <si>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</si>
  <si>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</si>
  <si>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</si>
  <si>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</si>
  <si>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</si>
  <si>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</si>
  <si>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</si>
  <si>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</si>
  <si>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</si>
  <si>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</si>
  <si>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</si>
  <si>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</si>
  <si>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</si>
  <si>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</si>
  <si>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</si>
  <si>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</si>
  <si>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</si>
  <si>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</si>
  <si>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</si>
  <si>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</si>
  <si>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</si>
  <si>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</si>
  <si>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</si>
  <si>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</si>
  <si>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</si>
  <si>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</si>
  <si>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</si>
  <si>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</si>
  <si>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</si>
  <si>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</si>
  <si>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</si>
  <si>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</si>
  <si>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</si>
  <si>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</si>
  <si>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</si>
  <si>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</si>
  <si>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</si>
  <si>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</si>
  <si>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</si>
  <si>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</si>
  <si>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</si>
  <si>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</si>
  <si>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</si>
  <si>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</si>
  <si>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</si>
  <si>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</si>
  <si>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</si>
  <si>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</si>
  <si>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</si>
  <si>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</si>
  <si>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</si>
  <si>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</si>
  <si>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</si>
  <si>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</si>
  <si>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</si>
  <si>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</si>
  <si>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</si>
  <si>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</si>
  <si>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</si>
  <si>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</si>
  <si>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</si>
  <si>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</si>
  <si>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</si>
  <si>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</si>
  <si>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</si>
  <si>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</si>
  <si>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</si>
  <si>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</si>
  <si>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</si>
  <si>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</si>
  <si>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</si>
  <si>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</si>
  <si>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</si>
  <si>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</si>
  <si>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</si>
  <si>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</si>
  <si>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</si>
  <si>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</si>
  <si>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</si>
  <si>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</si>
  <si>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</si>
  <si>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</si>
  <si>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</si>
  <si>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</si>
  <si>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</si>
  <si>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</si>
  <si>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</si>
  <si>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</si>
  <si>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</si>
  <si>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</si>
  <si>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</si>
  <si>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</si>
  <si>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</si>
  <si>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</si>
  <si>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</si>
  <si>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</si>
  <si>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</si>
  <si>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</si>
  <si>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</si>
  <si>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</si>
  <si>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</si>
  <si>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</si>
  <si>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</si>
  <si>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</si>
  <si>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</si>
  <si>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</si>
  <si>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</si>
  <si>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</si>
  <si>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</si>
  <si>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</si>
  <si>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</si>
  <si>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</si>
  <si>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</si>
  <si>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</si>
  <si>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</si>
  <si>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</si>
  <si>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</si>
  <si>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</si>
  <si>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</si>
  <si>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</si>
  <si>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</si>
  <si>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</si>
  <si>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</si>
  <si>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</si>
  <si>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</si>
  <si>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</si>
  <si>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</si>
  <si>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</si>
  <si>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</si>
  <si>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</si>
  <si>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</si>
  <si>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</si>
  <si>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</si>
  <si>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</si>
  <si>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</si>
  <si>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</si>
  <si>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</si>
  <si>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</si>
  <si>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</si>
  <si>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</si>
  <si>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</si>
  <si>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</si>
  <si>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</si>
  <si>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</si>
  <si>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</si>
  <si>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</si>
  <si>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</si>
  <si>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</si>
  <si>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</si>
  <si>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</si>
  <si>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</si>
  <si>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</si>
  <si>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</si>
  <si>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</si>
  <si>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</si>
  <si>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</si>
  <si>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</si>
  <si>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</si>
  <si>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</si>
  <si>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</si>
  <si>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</si>
  <si>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</si>
  <si>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</si>
  <si>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</si>
  <si>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</si>
  <si>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</si>
  <si>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</si>
  <si>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</si>
  <si>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</si>
  <si>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</si>
  <si>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</si>
  <si>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</si>
  <si>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</si>
  <si>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</si>
  <si>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</si>
  <si>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</si>
  <si>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</si>
  <si>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</si>
  <si>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</si>
  <si>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</si>
  <si>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</si>
  <si>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</si>
  <si>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</si>
  <si>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</si>
  <si>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</si>
  <si>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</si>
  <si>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</si>
  <si>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</si>
  <si>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</si>
  <si>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</si>
  <si>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</si>
  <si>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</si>
  <si>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</si>
  <si>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</si>
  <si>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</si>
  <si>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</si>
  <si>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</si>
  <si>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</si>
  <si>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</si>
  <si>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</si>
  <si>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</si>
  <si>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</si>
  <si>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</si>
  <si>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</si>
  <si>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</si>
  <si>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</si>
  <si>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</si>
  <si>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</si>
  <si>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</si>
  <si>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</si>
  <si>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</si>
  <si>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</si>
  <si>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</si>
  <si>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</si>
  <si>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</si>
  <si>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</si>
  <si>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</si>
  <si>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</si>
  <si>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</si>
  <si>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</si>
  <si>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</si>
  <si>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</si>
  <si>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</si>
  <si>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</si>
  <si>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</si>
  <si>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</si>
  <si>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</si>
  <si>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</si>
  <si>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</si>
  <si>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</si>
  <si>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</si>
  <si>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</si>
  <si>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</si>
  <si>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</si>
  <si>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</si>
  <si>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</si>
  <si>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</si>
  <si>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</si>
  <si>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</si>
  <si>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</si>
  <si>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</si>
  <si>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</si>
  <si>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</si>
  <si>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</si>
  <si>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</si>
  <si>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</si>
  <si>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</si>
  <si>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</si>
  <si>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</si>
  <si>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</si>
  <si>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</si>
  <si>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</si>
  <si>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</si>
  <si>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</si>
  <si>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</si>
  <si>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</si>
  <si>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</si>
  <si>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</si>
  <si>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</si>
  <si>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</si>
  <si>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</si>
  <si>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</si>
  <si>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</si>
  <si>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</si>
  <si>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</si>
  <si>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</si>
  <si>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</si>
  <si>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</si>
  <si>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</si>
  <si>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</si>
  <si>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</si>
  <si>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</si>
  <si>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</si>
  <si>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</si>
  <si>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</si>
  <si>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</si>
  <si>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</si>
  <si>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</si>
  <si>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</si>
  <si>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</si>
  <si>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</si>
  <si>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</si>
  <si>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</si>
  <si>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</si>
  <si>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</si>
  <si>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</si>
  <si>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</si>
  <si>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</si>
  <si>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</si>
  <si>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</si>
  <si>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</si>
  <si>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</si>
  <si>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</si>
  <si>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</si>
  <si>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</si>
  <si>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</si>
  <si>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</si>
  <si>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</si>
  <si>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</si>
  <si>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</si>
  <si>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</si>
  <si>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</si>
  <si>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</si>
  <si>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</si>
  <si>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</si>
  <si>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</si>
  <si>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</si>
  <si>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</si>
  <si>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</si>
  <si>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</si>
  <si>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</si>
  <si>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</si>
  <si>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</si>
  <si>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</si>
  <si>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</si>
  <si>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</si>
  <si>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</si>
  <si>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</si>
  <si>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</si>
  <si>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</si>
  <si>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</si>
  <si>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</si>
  <si>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</si>
  <si>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</si>
  <si>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</si>
  <si>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</si>
  <si>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</si>
  <si>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</si>
  <si>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</si>
  <si>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</si>
  <si>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</si>
  <si>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</si>
  <si>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</si>
  <si>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</si>
  <si>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</si>
  <si>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</si>
  <si>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</si>
  <si>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</si>
  <si>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</si>
  <si>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</si>
  <si>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</si>
  <si>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</si>
  <si>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</si>
  <si>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</si>
  <si>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</si>
  <si>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</si>
  <si>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</si>
  <si>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</si>
  <si>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</si>
  <si>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</si>
  <si>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</si>
  <si>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</si>
  <si>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</si>
  <si>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</si>
  <si>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</si>
  <si>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</si>
  <si>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</si>
  <si>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</si>
  <si>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</si>
  <si>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</si>
  <si>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</si>
  <si>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</si>
  <si>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</si>
  <si>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</si>
  <si>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</si>
  <si>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</si>
  <si>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</si>
  <si>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</si>
  <si>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</si>
  <si>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</si>
  <si>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</si>
  <si>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</si>
  <si>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</si>
  <si>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</si>
  <si>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</si>
  <si>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</si>
  <si>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</si>
  <si>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</si>
  <si>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</si>
  <si>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</si>
  <si>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</si>
  <si>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</si>
  <si>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</si>
  <si>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</si>
  <si>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</si>
  <si>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</si>
  <si>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</si>
  <si>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</si>
  <si>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</si>
  <si>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</si>
  <si>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</si>
  <si>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</si>
  <si>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</si>
  <si>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</si>
  <si>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</si>
  <si>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</si>
  <si>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</si>
  <si>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</si>
  <si>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</si>
  <si>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</si>
  <si>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</si>
  <si>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</si>
  <si>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</si>
  <si>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</si>
  <si>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</si>
  <si>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</si>
  <si>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</si>
  <si>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</si>
  <si>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</si>
  <si>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</si>
  <si>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</si>
  <si>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</si>
  <si>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</si>
  <si>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</si>
  <si>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</si>
  <si>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</si>
  <si>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</si>
  <si>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</si>
  <si>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</si>
  <si>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</si>
  <si>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</si>
  <si>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</si>
  <si>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</si>
  <si>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</si>
  <si>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</si>
  <si>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</si>
  <si>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</si>
  <si>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</si>
  <si>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</si>
  <si>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</si>
  <si>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</si>
  <si>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</si>
  <si>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</si>
  <si>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</si>
  <si>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</si>
  <si>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</si>
  <si>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</si>
  <si>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</si>
  <si>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</si>
  <si>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</si>
  <si>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</si>
  <si>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</si>
  <si>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</si>
  <si>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</si>
  <si>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</si>
  <si>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</si>
  <si>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</si>
  <si>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</si>
  <si>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</si>
  <si>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</si>
  <si>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</si>
  <si>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</si>
  <si>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</si>
  <si>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</si>
  <si>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</si>
  <si>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</si>
  <si>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</si>
  <si>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</si>
  <si>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</si>
  <si>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</si>
  <si>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</si>
  <si>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</si>
  <si>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</si>
  <si>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</si>
  <si>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</si>
  <si>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</si>
  <si>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</si>
  <si>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</si>
  <si>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</si>
  <si>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</si>
  <si>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</si>
  <si>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</si>
  <si>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</si>
  <si>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</si>
  <si>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</si>
  <si>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</si>
  <si>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</si>
  <si>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</si>
  <si>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</si>
  <si>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</si>
  <si>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</si>
  <si>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</si>
  <si>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</si>
  <si>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</si>
  <si>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</si>
  <si>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</si>
  <si>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</si>
  <si>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</si>
  <si>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</si>
  <si>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</si>
  <si>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</si>
  <si>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</si>
  <si>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</si>
  <si>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</si>
  <si>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</si>
  <si>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</si>
  <si>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</si>
  <si>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</si>
  <si>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</si>
  <si>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</si>
  <si>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</si>
  <si>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</si>
  <si>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</si>
  <si>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</si>
  <si>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</si>
  <si>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</si>
  <si>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</si>
  <si>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</si>
  <si>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</si>
  <si>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</si>
  <si>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</si>
  <si>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</si>
  <si>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</si>
  <si>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</si>
  <si>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</si>
  <si>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</si>
  <si>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</si>
  <si>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</si>
  <si>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</si>
  <si>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</si>
  <si>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</si>
  <si>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</si>
  <si>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</si>
  <si>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</si>
  <si>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</si>
  <si>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</si>
  <si>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</si>
  <si>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</si>
  <si>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</si>
  <si>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</si>
  <si>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</si>
  <si>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</si>
  <si>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</si>
  <si>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</si>
  <si>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</si>
  <si>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</si>
  <si>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</si>
  <si>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</si>
  <si>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</si>
  <si>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</si>
  <si>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</si>
  <si>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</si>
  <si>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</si>
  <si>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</si>
  <si>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</si>
  <si>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</si>
  <si>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</si>
  <si>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</si>
  <si>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</si>
  <si>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</si>
  <si>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</si>
  <si>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</si>
  <si>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</si>
  <si>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</si>
  <si>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</si>
  <si>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</si>
  <si>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</si>
  <si>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</si>
  <si>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</si>
  <si>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</si>
  <si>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</si>
  <si>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</si>
  <si>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</si>
  <si>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</si>
  <si>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</si>
  <si>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</si>
  <si>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</si>
  <si>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</si>
  <si>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</si>
  <si>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</si>
  <si>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</si>
  <si>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</si>
  <si>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</si>
  <si>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</si>
  <si>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</si>
  <si>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</si>
  <si>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</si>
  <si>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</si>
  <si>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</si>
  <si>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</si>
  <si>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</si>
  <si>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</si>
  <si>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</si>
  <si>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</si>
  <si>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</si>
  <si>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</si>
  <si>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</si>
  <si>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</si>
  <si>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</si>
  <si>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</si>
  <si>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</si>
  <si>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</si>
  <si>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</si>
  <si>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</si>
  <si>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</si>
  <si>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</si>
  <si>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</si>
  <si>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</si>
  <si>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</si>
  <si>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</si>
  <si>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</si>
  <si>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</si>
  <si>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</si>
  <si>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</si>
  <si>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</si>
  <si>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</si>
  <si>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</si>
  <si>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</si>
  <si>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</si>
  <si>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</si>
  <si>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</si>
  <si>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</si>
  <si>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</si>
  <si>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</si>
  <si>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</si>
  <si>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</si>
  <si>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</si>
  <si>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</si>
  <si>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</si>
  <si>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</si>
  <si>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</si>
  <si>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</si>
  <si>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</si>
  <si>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</si>
  <si>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</si>
  <si>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</si>
  <si>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</si>
  <si>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</si>
  <si>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</si>
  <si>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</si>
  <si>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</si>
  <si>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</si>
  <si>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</si>
  <si>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</si>
  <si>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</si>
  <si>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</si>
  <si>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</si>
  <si>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</si>
  <si>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</si>
  <si>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</si>
  <si>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</si>
  <si>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</si>
  <si>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</si>
  <si>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</si>
  <si>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</si>
  <si>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</si>
  <si>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</si>
  <si>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</si>
  <si>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</si>
  <si>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</si>
  <si>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</si>
  <si>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</si>
  <si>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</si>
  <si>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</si>
  <si>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</si>
  <si>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</si>
  <si>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</si>
  <si>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</si>
  <si>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</si>
  <si>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</si>
  <si>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</si>
  <si>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</si>
  <si>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</si>
  <si>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</si>
  <si>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</si>
  <si>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</si>
  <si>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</si>
  <si>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</si>
  <si>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</si>
  <si>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</si>
  <si>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</si>
  <si>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</si>
  <si>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</si>
  <si>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</si>
  <si>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</si>
  <si>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</si>
  <si>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</si>
  <si>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</si>
  <si>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</si>
  <si>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</si>
  <si>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</si>
  <si>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</si>
  <si>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</si>
  <si>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</si>
  <si>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</si>
  <si>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</si>
  <si>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</si>
  <si>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</si>
  <si>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</si>
  <si>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</si>
  <si>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</si>
  <si>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</si>
  <si>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</si>
  <si>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</si>
  <si>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</si>
  <si>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</si>
  <si>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</si>
  <si>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</si>
  <si>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</si>
  <si>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</si>
  <si>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</si>
  <si>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</si>
  <si>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</si>
  <si>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</si>
  <si>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</si>
  <si>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</si>
  <si>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</si>
  <si>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</si>
  <si>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</si>
  <si>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</si>
  <si>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</si>
  <si>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</si>
  <si>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</si>
  <si>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</si>
  <si>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</si>
  <si>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</si>
  <si>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</si>
  <si>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</si>
  <si>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</si>
  <si>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</si>
  <si>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</si>
  <si>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</si>
  <si>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</si>
  <si>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</si>
  <si>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</si>
  <si>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</si>
  <si>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</si>
  <si>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</si>
  <si>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</si>
  <si>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</si>
  <si>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</si>
  <si>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</si>
  <si>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</si>
  <si>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</si>
  <si>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</si>
  <si>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</si>
  <si>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</si>
  <si>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</si>
  <si>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</si>
  <si>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</si>
  <si>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</si>
  <si>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</si>
  <si>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</si>
  <si>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</si>
  <si>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</si>
  <si>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</si>
  <si>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</si>
  <si>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</si>
  <si>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</si>
  <si>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</si>
  <si>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</si>
  <si>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</si>
  <si>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</si>
  <si>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</si>
  <si>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</si>
  <si>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</si>
  <si>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</si>
  <si>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</si>
  <si>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</si>
  <si>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</si>
  <si>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</si>
  <si>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</si>
  <si>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</si>
  <si>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</si>
  <si>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</si>
  <si>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</si>
  <si>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</si>
  <si>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</si>
  <si>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</si>
  <si>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</si>
  <si>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</si>
  <si>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</si>
  <si>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</si>
  <si>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</si>
  <si>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</si>
  <si>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</si>
  <si>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</si>
  <si>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</si>
  <si>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</si>
  <si>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</si>
  <si>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</si>
  <si>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</si>
  <si>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</si>
  <si>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</si>
  <si>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</si>
  <si>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</si>
  <si>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</si>
  <si>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</si>
  <si>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</si>
  <si>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</si>
  <si>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</si>
  <si>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</si>
  <si>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</si>
  <si>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</si>
  <si>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</si>
  <si>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</si>
  <si>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</si>
  <si>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</si>
  <si>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</si>
  <si>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</si>
  <si>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</si>
  <si>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</si>
  <si>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</si>
  <si>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</si>
  <si>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</si>
  <si>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</si>
  <si>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</si>
  <si>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</si>
  <si>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</si>
  <si>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</si>
  <si>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</si>
  <si>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</si>
  <si>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</si>
  <si>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</si>
  <si>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</si>
  <si>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</si>
  <si>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</si>
  <si>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</si>
  <si>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</si>
  <si>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</si>
  <si>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</si>
  <si>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</si>
  <si>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</si>
  <si>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</si>
  <si>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</si>
  <si>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</si>
  <si>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</si>
  <si>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</si>
  <si>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</si>
  <si>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</si>
  <si>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</si>
  <si>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</si>
  <si>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</si>
  <si>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</si>
  <si>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</si>
  <si>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</si>
  <si>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</si>
  <si>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</si>
  <si>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</si>
  <si>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</si>
  <si>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</si>
  <si>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</si>
  <si>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</si>
  <si>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</si>
  <si>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</si>
  <si>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</si>
  <si>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</si>
  <si>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</si>
  <si>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</si>
  <si>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</si>
  <si>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</si>
  <si>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</si>
  <si>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</si>
  <si>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</si>
  <si>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</si>
  <si>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</si>
  <si>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</si>
  <si>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</si>
  <si>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</si>
  <si>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</si>
  <si>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</si>
  <si>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</si>
  <si>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</si>
  <si>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</si>
  <si>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</si>
  <si>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</si>
  <si>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</si>
  <si>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</si>
  <si>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</si>
  <si>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</si>
  <si>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</si>
  <si>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</si>
  <si>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</si>
  <si>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</si>
  <si>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</si>
  <si>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</si>
  <si>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</si>
  <si>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</si>
  <si>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</si>
  <si>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</si>
  <si>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</si>
  <si>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</si>
  <si>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</si>
  <si>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</si>
  <si>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</si>
  <si>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</si>
  <si>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</si>
  <si>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</si>
  <si>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</si>
  <si>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</si>
  <si>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</si>
  <si>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</si>
  <si>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</si>
  <si>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</si>
  <si>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</si>
  <si>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</si>
  <si>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</si>
  <si>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</si>
  <si>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</si>
  <si>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</si>
  <si>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</si>
  <si>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</si>
  <si>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</si>
  <si>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</si>
  <si>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</si>
  <si>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</si>
  <si>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</si>
  <si>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</si>
  <si>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</si>
  <si>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</si>
  <si>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</si>
  <si>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</si>
  <si>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</si>
  <si>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</si>
  <si>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</si>
  <si>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</si>
  <si>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</si>
  <si>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</si>
  <si>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</si>
  <si>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</si>
  <si>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</si>
  <si>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</si>
  <si>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</si>
  <si>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</si>
  <si>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</si>
  <si>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</si>
  <si>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</si>
  <si>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</si>
  <si>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</si>
  <si>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</si>
  <si>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</si>
  <si>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</si>
  <si>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</si>
  <si>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</si>
  <si>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</si>
  <si>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</si>
  <si>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</si>
  <si>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</si>
  <si>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</si>
  <si>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</si>
  <si>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</si>
  <si>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</si>
  <si>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</si>
  <si>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</si>
  <si>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</si>
  <si>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</si>
  <si>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</si>
  <si>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</si>
  <si>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</si>
  <si>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</si>
  <si>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</si>
  <si>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</si>
  <si>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</si>
  <si>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</si>
  <si>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</si>
  <si>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</si>
  <si>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</si>
  <si>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</si>
  <si>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</si>
  <si>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</si>
  <si>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</si>
  <si>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</si>
  <si>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</si>
  <si>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</si>
  <si>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</si>
  <si>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</si>
  <si>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</si>
  <si>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</si>
  <si>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</si>
  <si>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</si>
  <si>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</si>
  <si>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</si>
  <si>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</si>
  <si>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</si>
  <si>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</si>
  <si>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</si>
  <si>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</si>
  <si>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</si>
  <si>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</si>
  <si>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</si>
  <si>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</si>
  <si>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</si>
  <si>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</si>
  <si>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</si>
  <si>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</si>
  <si>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</si>
  <si>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</si>
  <si>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</si>
  <si>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</si>
  <si>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</si>
  <si>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</si>
  <si>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</si>
  <si>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</si>
  <si>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</si>
  <si>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</si>
  <si>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</si>
  <si>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</si>
  <si>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</si>
  <si>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</si>
  <si>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</si>
  <si>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</si>
  <si>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</si>
  <si>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</si>
  <si>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</si>
  <si>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</si>
  <si>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</si>
  <si>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</si>
  <si>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</si>
  <si>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</si>
  <si>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</si>
  <si>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</si>
  <si>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</si>
  <si>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</si>
  <si>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</si>
  <si>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</si>
  <si>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</si>
  <si>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</si>
  <si>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</si>
  <si>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</si>
  <si>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</si>
  <si>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</si>
  <si>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</si>
  <si>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</si>
  <si>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</si>
  <si>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</si>
  <si>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</si>
  <si>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</si>
  <si>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</si>
  <si>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</si>
  <si>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</si>
  <si>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</si>
  <si>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</si>
  <si>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</si>
  <si>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</si>
  <si>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</si>
  <si>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</si>
  <si>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</si>
  <si>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</si>
  <si>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</si>
  <si>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</si>
  <si>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</si>
  <si>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</si>
  <si>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</si>
  <si>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</si>
  <si>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</si>
  <si>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</si>
  <si>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</si>
  <si>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</si>
  <si>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</si>
  <si>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</si>
  <si>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</si>
  <si>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</si>
  <si>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</si>
  <si>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</si>
  <si>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</si>
  <si>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</si>
  <si>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</si>
  <si>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</si>
  <si>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</si>
  <si>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</si>
  <si>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</si>
  <si>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</si>
  <si>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</si>
  <si>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</si>
  <si>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</si>
  <si>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</si>
  <si>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</si>
  <si>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</si>
  <si>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</si>
  <si>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</si>
  <si>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</si>
  <si>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</si>
  <si>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</si>
  <si>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</si>
  <si>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</si>
  <si>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</si>
  <si>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</si>
  <si>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</si>
  <si>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</si>
  <si>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</si>
  <si>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</si>
  <si>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</si>
  <si>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</si>
  <si>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</si>
  <si>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</si>
  <si>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</si>
  <si>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</si>
  <si>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</si>
  <si>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</si>
  <si>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</si>
  <si>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</si>
  <si>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</si>
  <si>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</si>
  <si>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</si>
  <si>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</si>
  <si>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</si>
  <si>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</si>
  <si>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</si>
  <si>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</si>
  <si>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</si>
  <si>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</si>
  <si>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</si>
  <si>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</si>
  <si>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</si>
  <si>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</si>
  <si>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</si>
  <si>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</si>
  <si>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</si>
  <si>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</si>
  <si>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</si>
  <si>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</si>
  <si>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</si>
  <si>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</si>
  <si>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</si>
  <si>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</si>
  <si>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</si>
  <si>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</si>
  <si>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</si>
  <si>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</si>
  <si>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</si>
  <si>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</si>
  <si>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</si>
  <si>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</si>
  <si>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</si>
  <si>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</si>
  <si>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</si>
  <si>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</si>
  <si>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</si>
  <si>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</si>
  <si>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</si>
  <si>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</si>
  <si>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</si>
  <si>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</si>
  <si>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</si>
  <si>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</si>
  <si>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</si>
  <si>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</si>
  <si>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</si>
  <si>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</si>
  <si>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</si>
  <si>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</si>
  <si>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</si>
  <si>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</si>
  <si>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</si>
  <si>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</si>
  <si>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</si>
  <si>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</si>
  <si>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</si>
  <si>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</si>
  <si>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</si>
  <si>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</si>
  <si>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</si>
  <si>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</si>
  <si>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</si>
  <si>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</si>
  <si>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</si>
  <si>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</si>
  <si>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</si>
  <si>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</si>
  <si>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</si>
  <si>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</si>
  <si>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</si>
  <si>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</si>
  <si>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</si>
  <si>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</si>
  <si>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</si>
  <si>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</si>
  <si>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</si>
  <si>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</si>
  <si>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</si>
  <si>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</si>
  <si>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</si>
  <si>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</si>
  <si>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</si>
  <si>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</si>
  <si>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</si>
  <si>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</si>
  <si>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</si>
  <si>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</si>
  <si>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</si>
  <si>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</si>
  <si>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</si>
  <si>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</si>
  <si>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</si>
  <si>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</si>
  <si>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</si>
  <si>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</si>
  <si>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</si>
  <si>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</si>
  <si>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</si>
  <si>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</si>
  <si>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</si>
  <si>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</si>
  <si>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</si>
  <si>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</si>
  <si>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</si>
  <si>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</si>
  <si>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</si>
  <si>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</si>
  <si>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</si>
  <si>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</si>
  <si>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</si>
  <si>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</si>
  <si>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</si>
  <si>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</si>
  <si>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</si>
  <si>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</si>
  <si>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</si>
  <si>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</si>
  <si>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</si>
  <si>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</si>
  <si>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</si>
  <si>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</si>
  <si>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</si>
  <si>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</si>
  <si>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</si>
  <si>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</si>
  <si>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</si>
  <si>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</si>
  <si>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</si>
  <si>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</si>
  <si>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</si>
  <si>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</si>
  <si>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</si>
  <si>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</si>
  <si>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</si>
  <si>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</si>
  <si>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</si>
  <si>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</si>
  <si>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</si>
  <si>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</si>
  <si>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</si>
  <si>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</si>
  <si>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</si>
  <si>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</si>
  <si>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</si>
  <si>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</si>
  <si>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</si>
  <si>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</si>
  <si>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</si>
  <si>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</si>
  <si>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</si>
  <si>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</si>
  <si>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</si>
  <si>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</si>
  <si>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</si>
  <si>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</si>
  <si>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</si>
  <si>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</si>
  <si>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</si>
  <si>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</si>
  <si>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</si>
  <si>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</si>
  <si>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</si>
  <si>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</si>
  <si>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</si>
  <si>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</si>
  <si>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</si>
  <si>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</si>
  <si>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</si>
  <si>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</si>
  <si>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</si>
  <si>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</si>
  <si>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</si>
  <si>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</si>
  <si>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</si>
  <si>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</si>
  <si>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</si>
  <si>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</si>
  <si>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</si>
  <si>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</si>
  <si>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</si>
  <si>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</si>
  <si>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</si>
  <si>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</si>
  <si>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</si>
  <si>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</si>
  <si>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</si>
  <si>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</si>
  <si>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</si>
  <si>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</si>
  <si>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</si>
  <si>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</si>
  <si>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</si>
  <si>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</si>
  <si>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</si>
  <si>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</si>
  <si>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</si>
  <si>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</si>
  <si>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</si>
  <si>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</si>
  <si>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</si>
  <si>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</si>
  <si>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</si>
  <si>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</si>
  <si>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</si>
  <si>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</si>
  <si>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</si>
  <si>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</si>
  <si>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</si>
  <si>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</si>
  <si>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</si>
  <si>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</si>
  <si>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</si>
  <si>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</si>
  <si>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</si>
  <si>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</si>
  <si>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</si>
  <si>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</si>
  <si>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</si>
  <si>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</si>
  <si>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</si>
  <si>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</si>
  <si>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</si>
  <si>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</si>
  <si>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</si>
  <si>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</si>
  <si>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</si>
  <si>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</si>
  <si>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</si>
  <si>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</si>
  <si>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</si>
  <si>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</si>
  <si>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</si>
  <si>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</si>
  <si>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</si>
  <si>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</si>
  <si>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</si>
  <si>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</si>
  <si>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</si>
  <si>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</si>
  <si>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</si>
  <si>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</si>
  <si>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</si>
  <si>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</si>
  <si>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</si>
  <si>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</si>
  <si>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</si>
  <si>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</si>
  <si>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</si>
  <si>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</si>
  <si>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</si>
  <si>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</si>
  <si>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</si>
  <si>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</si>
  <si>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</si>
  <si>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</si>
  <si>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</si>
  <si>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</si>
  <si>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</si>
  <si>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</si>
  <si>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</si>
  <si>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</si>
  <si>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</si>
  <si>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</si>
  <si>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</si>
  <si>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</si>
  <si>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</si>
  <si>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</si>
  <si>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</si>
  <si>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</si>
  <si>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</si>
  <si>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</si>
  <si>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</si>
  <si>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</si>
  <si>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</si>
  <si>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</si>
  <si>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</si>
  <si>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</si>
  <si>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</si>
  <si>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</si>
  <si>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</si>
  <si>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</si>
  <si>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</si>
  <si>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</si>
  <si>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</si>
  <si>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</si>
  <si>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</si>
  <si>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</si>
  <si>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</si>
  <si>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</si>
  <si>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</si>
  <si>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</si>
  <si>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</si>
  <si>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</si>
  <si>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</si>
  <si>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</si>
  <si>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</si>
  <si>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</si>
  <si>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</si>
  <si>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</si>
  <si>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</si>
  <si>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</si>
  <si>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</si>
  <si>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</si>
  <si>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</si>
  <si>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</si>
  <si>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</si>
  <si>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</si>
  <si>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</si>
  <si>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</si>
  <si>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</si>
  <si>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</si>
  <si>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</si>
  <si>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</si>
  <si>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</si>
  <si>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</si>
  <si>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</si>
  <si>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</si>
  <si>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</si>
  <si>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</si>
  <si>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</si>
  <si>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</si>
  <si>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</si>
  <si>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</si>
  <si>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</si>
  <si>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</si>
  <si>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</si>
  <si>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</si>
  <si>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</si>
  <si>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</si>
  <si>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</si>
  <si>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</si>
  <si>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</si>
  <si>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</si>
  <si>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</si>
  <si>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</si>
  <si>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</si>
  <si>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</si>
  <si>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</si>
  <si>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</si>
  <si>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</si>
  <si>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</si>
  <si>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</si>
  <si>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</si>
  <si>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</si>
  <si>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</si>
  <si>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</si>
  <si>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</si>
  <si>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</si>
  <si>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</si>
  <si>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</si>
  <si>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</si>
  <si>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</si>
  <si>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</si>
  <si>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</si>
  <si>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</si>
  <si>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</si>
  <si>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</si>
  <si>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</si>
  <si>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</si>
  <si>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</si>
  <si>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</si>
  <si>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</si>
  <si>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</si>
  <si>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</si>
  <si>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</si>
  <si>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</si>
  <si>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</si>
  <si>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</si>
  <si>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</si>
  <si>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</si>
  <si>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</si>
  <si>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</si>
  <si>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</si>
  <si>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</si>
  <si>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</si>
  <si>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</si>
  <si>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</si>
  <si>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</si>
  <si>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</si>
  <si>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</si>
  <si>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</si>
  <si>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</si>
  <si>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</si>
  <si>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</si>
  <si>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</si>
  <si>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</si>
  <si>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</si>
  <si>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</si>
  <si>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</si>
  <si>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</si>
  <si>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</si>
  <si>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</si>
  <si>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</si>
  <si>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</si>
  <si>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</si>
  <si>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</si>
  <si>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</si>
  <si>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</si>
  <si>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</si>
  <si>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</si>
  <si>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</si>
  <si>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</si>
  <si>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</si>
  <si>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</si>
  <si>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</si>
  <si>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</si>
  <si>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</si>
  <si>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</si>
  <si>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</si>
  <si>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</si>
  <si>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</si>
  <si>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</si>
  <si>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</si>
  <si>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</si>
  <si>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</si>
  <si>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</si>
  <si>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</si>
  <si>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</si>
  <si>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</si>
  <si>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</si>
  <si>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</si>
  <si>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</si>
  <si>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</si>
  <si>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</si>
  <si>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</si>
  <si>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</si>
  <si>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</si>
  <si>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</si>
  <si>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</si>
  <si>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</si>
  <si>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</si>
  <si>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</si>
  <si>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</si>
  <si>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</si>
  <si>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</si>
  <si>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</si>
  <si>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</si>
  <si>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</si>
  <si>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</si>
  <si>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</si>
  <si>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</si>
  <si>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</si>
  <si>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</si>
  <si>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</si>
  <si>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</si>
  <si>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</si>
  <si>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</si>
  <si>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</si>
  <si>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</si>
  <si>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</si>
  <si>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</si>
  <si>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</si>
  <si>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</si>
  <si>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</si>
  <si>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</si>
  <si>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</si>
  <si>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</si>
  <si>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</si>
  <si>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</si>
  <si>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</si>
  <si>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</si>
  <si>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</si>
  <si>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</si>
  <si>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</si>
  <si>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</si>
  <si>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</si>
  <si>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</si>
  <si>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</si>
  <si>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</si>
  <si>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</si>
  <si>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</si>
  <si>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</si>
  <si>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</si>
  <si>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</si>
  <si>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</si>
  <si>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</si>
  <si>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</si>
  <si>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</si>
  <si>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</si>
  <si>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</si>
  <si>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</si>
  <si>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</si>
  <si>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</si>
  <si>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</si>
  <si>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</si>
  <si>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</si>
  <si>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</si>
  <si>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</si>
  <si>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</si>
  <si>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</si>
  <si>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</si>
  <si>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</si>
  <si>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</si>
  <si>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</si>
  <si>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</si>
  <si>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</si>
  <si>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</si>
  <si>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</si>
  <si>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</si>
  <si>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</si>
  <si>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</si>
  <si>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</si>
  <si>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</si>
  <si>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</si>
  <si>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</si>
  <si>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</si>
  <si>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</si>
  <si>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</si>
  <si>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</si>
  <si>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</si>
  <si>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</si>
  <si>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</si>
  <si>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</si>
  <si>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</si>
  <si>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</si>
  <si>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</si>
  <si>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</si>
  <si>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</si>
  <si>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</si>
  <si>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</si>
  <si>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</si>
  <si>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</si>
  <si>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</si>
  <si>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</si>
  <si>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</si>
  <si>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</si>
  <si>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</si>
  <si>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</si>
  <si>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</si>
  <si>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</si>
  <si>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</si>
  <si>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</si>
  <si>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</si>
  <si>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</si>
  <si>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</si>
  <si>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</si>
  <si>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</si>
  <si>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</si>
  <si>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</si>
  <si>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</si>
  <si>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</si>
  <si>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</si>
  <si>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</si>
  <si>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</si>
  <si>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</si>
  <si>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</si>
  <si>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</si>
  <si>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</si>
  <si>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</si>
  <si>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</si>
  <si>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</si>
  <si>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</si>
  <si>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</si>
  <si>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</si>
  <si>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</si>
  <si>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</si>
  <si>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</si>
  <si>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</si>
  <si>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</si>
  <si>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</si>
  <si>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</si>
  <si>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</si>
  <si>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</si>
  <si>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</si>
  <si>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</si>
  <si>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</si>
  <si>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</si>
  <si>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</si>
  <si>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</si>
  <si>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</si>
  <si>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</si>
  <si>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</si>
  <si>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</si>
  <si>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</si>
  <si>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</si>
  <si>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</si>
  <si>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</si>
  <si>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</si>
  <si>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</si>
  <si>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</si>
  <si>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</si>
  <si>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</si>
  <si>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</si>
  <si>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</si>
  <si>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</si>
  <si>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</si>
  <si>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</si>
  <si>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</si>
  <si>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</si>
  <si>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</si>
  <si>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</si>
  <si>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</si>
  <si>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</si>
  <si>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</si>
  <si>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</si>
  <si>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</si>
  <si>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</si>
  <si>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</si>
  <si>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</si>
  <si>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</si>
  <si>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</si>
  <si>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</si>
  <si>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</si>
  <si>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</si>
  <si>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</si>
  <si>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</si>
  <si>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</si>
  <si>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</si>
  <si>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</si>
  <si>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</si>
  <si>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</si>
  <si>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</si>
  <si>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</si>
  <si>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</si>
  <si>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</si>
  <si>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</si>
  <si>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</si>
  <si>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</si>
  <si>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</si>
  <si>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</si>
  <si>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</si>
  <si>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</si>
  <si>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</si>
  <si>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</si>
  <si>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</si>
  <si>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</si>
  <si>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</si>
  <si>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</si>
  <si>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</si>
  <si>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</si>
  <si>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</si>
  <si>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</si>
  <si>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</si>
  <si>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</si>
  <si>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</si>
  <si>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</si>
  <si>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</si>
  <si>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</si>
  <si>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</si>
  <si>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</si>
  <si>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</si>
  <si>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</si>
  <si>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</si>
  <si>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</si>
  <si>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</si>
  <si>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</si>
  <si>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</si>
  <si>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</si>
  <si>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</si>
  <si>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</si>
  <si>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</si>
  <si>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</si>
  <si>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</si>
  <si>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</si>
  <si>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</si>
  <si>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</si>
  <si>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</si>
  <si>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</si>
  <si>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</si>
  <si>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</si>
  <si>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</si>
  <si>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</si>
  <si>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</si>
  <si>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</si>
  <si>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</si>
  <si>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</si>
  <si>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</si>
  <si>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</si>
  <si>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</si>
  <si>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</si>
  <si>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</si>
  <si>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</si>
  <si>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</si>
  <si>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</si>
  <si>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</si>
  <si>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</si>
  <si>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</si>
  <si>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</si>
  <si>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</si>
  <si>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</si>
  <si>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</si>
  <si>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</si>
  <si>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</si>
  <si>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</si>
  <si>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</si>
  <si>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</si>
  <si>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</si>
  <si>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</si>
  <si>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</si>
  <si>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</si>
  <si>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</si>
  <si>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</si>
  <si>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</si>
  <si>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</si>
  <si>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</si>
  <si>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</si>
  <si>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</si>
  <si>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</si>
  <si>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</si>
  <si>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</si>
  <si>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</si>
  <si>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</si>
  <si>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</si>
  <si>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</si>
  <si>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</si>
  <si>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</si>
  <si>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</si>
  <si>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</si>
  <si>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</si>
  <si>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</si>
  <si>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</si>
  <si>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</si>
  <si>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</si>
  <si>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</si>
  <si>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</si>
  <si>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</si>
  <si>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</si>
  <si>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</si>
  <si>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</si>
  <si>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</si>
  <si>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</si>
  <si>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</si>
  <si>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</si>
  <si>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</si>
  <si>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</si>
  <si>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</si>
  <si>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</si>
  <si>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</si>
  <si>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</si>
  <si>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</si>
  <si>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</si>
  <si>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</si>
  <si>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</si>
  <si>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</si>
  <si>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</si>
  <si>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</si>
  <si>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</si>
  <si>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</si>
  <si>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</si>
  <si>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</si>
  <si>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</si>
  <si>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</si>
  <si>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</si>
  <si>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</si>
  <si>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</si>
  <si>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</si>
  <si>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</si>
  <si>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</si>
  <si>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</si>
  <si>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</si>
  <si>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</si>
  <si>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</si>
  <si>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</si>
  <si>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</si>
  <si>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</si>
  <si>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</si>
  <si>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</si>
  <si>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</si>
  <si>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</si>
  <si>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</si>
  <si>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</si>
  <si>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</si>
  <si>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</si>
  <si>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</si>
  <si>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</si>
  <si>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</si>
  <si>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</si>
  <si>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</si>
  <si>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</si>
  <si>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</si>
  <si>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</si>
  <si>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</si>
  <si>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</si>
  <si>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</si>
  <si>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</si>
  <si>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</si>
  <si>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</si>
  <si>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</si>
  <si>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</si>
  <si>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</si>
  <si>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</si>
  <si>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</si>
  <si>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</si>
  <si>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</si>
  <si>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</si>
  <si>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</si>
  <si>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</si>
  <si>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</si>
  <si>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</si>
  <si>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</si>
  <si>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</si>
  <si>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</si>
  <si>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</si>
  <si>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</si>
  <si>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</si>
  <si>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</si>
  <si>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</si>
  <si>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</si>
  <si>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</si>
  <si>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</si>
  <si>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</si>
  <si>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</si>
  <si>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</si>
  <si>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</si>
  <si>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</si>
  <si>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</si>
  <si>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</si>
  <si>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</si>
  <si>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</si>
  <si>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</si>
  <si>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</si>
  <si>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</si>
  <si>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</si>
  <si>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</si>
  <si>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</si>
  <si>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</si>
  <si>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</si>
  <si>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</si>
  <si>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</si>
  <si>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</si>
  <si>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</si>
  <si>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</si>
  <si>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</si>
  <si>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</si>
  <si>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</si>
  <si>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</si>
  <si>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</si>
  <si>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</si>
  <si>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</si>
  <si>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</si>
  <si>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</si>
  <si>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</si>
  <si>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</si>
  <si>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</si>
  <si>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</si>
  <si>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</si>
  <si>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</si>
  <si>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</si>
  <si>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</si>
  <si>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</si>
  <si>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</si>
  <si>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</si>
  <si>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</si>
  <si>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</si>
  <si>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</si>
  <si>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</si>
  <si>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</si>
  <si>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</si>
  <si>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</si>
  <si>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</si>
  <si>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</si>
  <si>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</si>
  <si>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</si>
  <si>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</si>
  <si>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</si>
  <si>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</si>
  <si>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</si>
  <si>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</si>
  <si>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</si>
  <si>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</si>
  <si>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</si>
  <si>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</si>
  <si>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</si>
  <si>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</si>
  <si>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</si>
  <si>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</si>
  <si>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</si>
  <si>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</si>
  <si>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</si>
  <si>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</si>
  <si>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</si>
  <si>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</si>
  <si>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</si>
  <si>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</si>
  <si>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</si>
  <si>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</si>
  <si>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</si>
  <si>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</si>
  <si>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</si>
  <si>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</si>
  <si>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</si>
  <si>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</si>
  <si>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</si>
  <si>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</si>
  <si>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</si>
  <si>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</si>
  <si>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</si>
  <si>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</si>
  <si>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</si>
  <si>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</si>
  <si>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</si>
  <si>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</si>
  <si>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</si>
  <si>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</si>
  <si>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</si>
  <si>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</si>
  <si>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</si>
  <si>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</si>
  <si>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</si>
  <si>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</si>
  <si>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</si>
  <si>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</si>
  <si>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</si>
  <si>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</si>
  <si>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</si>
  <si>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</si>
  <si>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</si>
  <si>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</si>
  <si>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</si>
  <si>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</si>
  <si>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</si>
  <si>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</si>
  <si>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</si>
  <si>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</si>
  <si>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</si>
  <si>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</si>
  <si>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</si>
  <si>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</si>
  <si>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</si>
  <si>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</si>
  <si>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</si>
  <si>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</si>
  <si>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</si>
  <si>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</si>
  <si>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</si>
  <si>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</si>
  <si>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</si>
  <si>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</si>
  <si>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</si>
  <si>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</si>
  <si>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</si>
  <si>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</si>
  <si>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</si>
  <si>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</si>
  <si>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</si>
  <si>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</si>
  <si>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</si>
  <si>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</si>
  <si>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</si>
  <si>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</si>
  <si>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</si>
  <si>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</si>
  <si>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</si>
  <si>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</si>
  <si>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</si>
  <si>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</si>
  <si>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</si>
  <si>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</si>
  <si>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</si>
  <si>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</si>
  <si>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</si>
  <si>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</si>
  <si>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</si>
  <si>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</si>
  <si>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</si>
  <si>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</si>
  <si>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</si>
  <si>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</si>
  <si>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</si>
  <si>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</si>
  <si>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</si>
  <si>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</si>
  <si>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</si>
  <si>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</si>
  <si>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</si>
  <si>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</si>
  <si>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</si>
  <si>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</si>
  <si>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</si>
  <si>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</si>
  <si>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</si>
  <si>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</si>
  <si>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</si>
  <si>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</si>
  <si>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</si>
  <si>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</si>
  <si>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</si>
  <si>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</si>
  <si>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</si>
  <si>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</si>
  <si>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</si>
  <si>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</si>
  <si>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</si>
  <si>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</si>
  <si>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</si>
  <si>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</si>
  <si>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</si>
  <si>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</si>
  <si>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</si>
  <si>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</si>
  <si>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</si>
  <si>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</si>
  <si>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</si>
  <si>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</si>
  <si>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</si>
  <si>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</si>
  <si>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</si>
  <si>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</si>
  <si>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</si>
  <si>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</si>
  <si>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</si>
  <si>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</si>
  <si>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</si>
  <si>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</si>
  <si>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</si>
  <si>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</si>
  <si>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</si>
  <si>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</si>
  <si>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</si>
  <si>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</si>
  <si>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</si>
  <si>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</si>
  <si>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</si>
  <si>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</si>
  <si>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</si>
  <si>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</si>
  <si>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</si>
  <si>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</si>
  <si>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</si>
  <si>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</si>
  <si>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</si>
  <si>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</si>
  <si>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</si>
  <si>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</si>
  <si>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</si>
  <si>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</si>
  <si>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</si>
  <si>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</si>
  <si>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</si>
  <si>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</si>
  <si>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</si>
  <si>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</si>
  <si>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</si>
  <si>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</si>
  <si>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</si>
  <si>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</si>
  <si>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</si>
  <si>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</si>
  <si>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</si>
  <si>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</si>
  <si>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</si>
  <si>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</si>
  <si>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</si>
  <si>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</si>
  <si>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</si>
  <si>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</si>
  <si>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</si>
  <si>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</si>
  <si>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</si>
  <si>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</si>
  <si>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</si>
  <si>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</si>
  <si>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</si>
  <si>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</si>
  <si>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</si>
  <si>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</si>
  <si>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</si>
  <si>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</si>
  <si>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</si>
  <si>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</si>
  <si>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</si>
  <si>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</si>
  <si>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</si>
  <si>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</si>
  <si>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</si>
  <si>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</si>
  <si>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</si>
  <si>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</si>
  <si>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</si>
  <si>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</si>
  <si>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</si>
  <si>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</si>
  <si>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</si>
  <si>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</si>
  <si>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</si>
  <si>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</si>
  <si>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</si>
  <si>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</si>
  <si>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</si>
  <si>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</si>
  <si>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</si>
  <si>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</si>
  <si>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</si>
  <si>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</si>
  <si>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</si>
  <si>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</si>
  <si>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</si>
  <si>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</si>
  <si>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</si>
  <si>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</si>
  <si>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</si>
  <si>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</si>
  <si>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</si>
  <si>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</si>
  <si>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</si>
  <si>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</si>
  <si>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</si>
  <si>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</si>
  <si>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</si>
  <si>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</si>
  <si>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</si>
  <si>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</si>
  <si>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</si>
  <si>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</si>
  <si>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</si>
  <si>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</si>
  <si>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</si>
  <si>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</si>
  <si>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</si>
  <si>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</si>
  <si>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</si>
  <si>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</si>
  <si>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</si>
  <si>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</si>
  <si>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</si>
  <si>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</si>
  <si>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</si>
  <si>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</si>
  <si>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</si>
  <si>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</si>
  <si>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</si>
  <si>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</si>
  <si>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</si>
  <si>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</si>
  <si>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</si>
  <si>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</si>
  <si>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</si>
  <si>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</si>
  <si>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</si>
  <si>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</si>
  <si>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</si>
  <si>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</si>
  <si>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</si>
  <si>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</si>
  <si>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</si>
  <si>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</si>
  <si>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</si>
  <si>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</si>
  <si>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</si>
  <si>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</si>
  <si>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</si>
  <si>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</si>
  <si>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</si>
  <si>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</si>
  <si>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</si>
  <si>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</si>
  <si>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</si>
  <si>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</si>
  <si>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</si>
  <si>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</si>
  <si>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</si>
  <si>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</si>
  <si>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</si>
  <si>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</si>
  <si>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</si>
  <si>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</si>
  <si>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</si>
  <si>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</si>
  <si>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</si>
  <si>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</si>
  <si>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</si>
  <si>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</si>
  <si>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</si>
  <si>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</si>
  <si>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</si>
  <si>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</si>
  <si>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</si>
  <si>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</si>
  <si>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</si>
  <si>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</si>
  <si>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</si>
  <si>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</si>
  <si>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</si>
  <si>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</si>
  <si>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</si>
  <si>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</si>
  <si>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</si>
  <si>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</si>
  <si>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</si>
  <si>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</si>
  <si>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</si>
  <si>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</si>
  <si>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</si>
  <si>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</si>
  <si>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</si>
  <si>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</si>
  <si>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</si>
  <si>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</si>
  <si>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</si>
  <si>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</si>
  <si>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</si>
  <si>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</si>
  <si>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</si>
  <si>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</si>
  <si>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</si>
  <si>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</si>
  <si>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</si>
  <si>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</si>
  <si>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</si>
  <si>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</si>
  <si>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</si>
  <si>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</si>
  <si>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</si>
  <si>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</si>
  <si>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</si>
  <si>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</si>
  <si>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</si>
  <si>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</si>
  <si>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</si>
  <si>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</si>
  <si>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</si>
  <si>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</si>
  <si>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</si>
  <si>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</si>
  <si>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</si>
  <si>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</si>
  <si>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</si>
  <si>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</si>
  <si>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</si>
  <si>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</si>
  <si>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</si>
  <si>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</si>
  <si>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</si>
  <si>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</si>
  <si>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</si>
  <si>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</si>
  <si>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</si>
  <si>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</si>
  <si>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</si>
  <si>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</si>
  <si>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</si>
  <si>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</si>
  <si>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</si>
  <si>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</si>
  <si>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</si>
  <si>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</si>
  <si>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</si>
  <si>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</si>
  <si>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</si>
  <si>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</si>
  <si>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</si>
  <si>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</si>
  <si>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</si>
  <si>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</si>
  <si>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</si>
  <si>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</si>
  <si>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</si>
  <si>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</si>
  <si>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</si>
  <si>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</si>
  <si>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</si>
  <si>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</si>
  <si>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</si>
  <si>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</si>
  <si>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</si>
  <si>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</si>
  <si>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</si>
  <si>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</si>
  <si>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</si>
  <si>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</si>
  <si>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</si>
  <si>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</si>
  <si>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</si>
  <si>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</si>
  <si>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</si>
  <si>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</si>
  <si>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</si>
  <si>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</si>
  <si>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</si>
  <si>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</si>
  <si>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</si>
  <si>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</si>
  <si>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</si>
  <si>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</si>
  <si>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</si>
  <si>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</si>
  <si>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</si>
  <si>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</si>
  <si>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</si>
  <si>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</si>
  <si>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</si>
  <si>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</si>
  <si>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</si>
  <si>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</si>
  <si>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</si>
  <si>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</si>
  <si>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</si>
  <si>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</si>
  <si>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</si>
  <si>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</si>
  <si>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</si>
  <si>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</si>
  <si>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</si>
  <si>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</si>
  <si>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</si>
  <si>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</si>
  <si>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</si>
  <si>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</si>
  <si>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</si>
  <si>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</si>
  <si>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</si>
  <si>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</si>
  <si>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</si>
  <si>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</si>
  <si>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</si>
  <si>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</si>
  <si>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</si>
  <si>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</si>
  <si>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</si>
  <si>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</si>
  <si>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</si>
  <si>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</si>
  <si>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</si>
  <si>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</si>
  <si>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</si>
  <si>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</si>
  <si>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</si>
  <si>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</si>
  <si>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</si>
  <si>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</si>
  <si>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</si>
  <si>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</si>
  <si>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</si>
  <si>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</si>
  <si>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</si>
  <si>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</si>
  <si>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</si>
  <si>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</si>
  <si>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</si>
  <si>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</si>
  <si>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</si>
  <si>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</si>
  <si>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</si>
  <si>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</si>
  <si>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</si>
  <si>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</si>
  <si>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</si>
  <si>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</si>
  <si>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</si>
  <si>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</si>
  <si>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</si>
  <si>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</si>
  <si>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</si>
  <si>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</si>
  <si>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</si>
  <si>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</si>
  <si>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</si>
  <si>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</si>
  <si>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</si>
  <si>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</si>
  <si>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</si>
  <si>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</si>
  <si>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</si>
  <si>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</si>
  <si>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</si>
  <si>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</si>
  <si>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</si>
  <si>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</si>
  <si>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</si>
  <si>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</si>
  <si>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</si>
  <si>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</si>
  <si>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</si>
  <si>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</si>
  <si>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</si>
  <si>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</si>
  <si>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</si>
  <si>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</si>
  <si>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</si>
  <si>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</si>
  <si>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</si>
  <si>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</si>
  <si>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</si>
  <si>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</si>
  <si>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</si>
  <si>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</si>
  <si>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</si>
  <si>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</si>
  <si>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</si>
  <si>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</si>
  <si>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</si>
  <si>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</si>
  <si>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</si>
  <si>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</si>
  <si>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</si>
  <si>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</si>
  <si>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</si>
  <si>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</si>
  <si>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</si>
  <si>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</si>
  <si>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</si>
  <si>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</si>
  <si>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</si>
  <si>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</si>
  <si>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</si>
  <si>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</si>
  <si>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</si>
  <si>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</si>
  <si>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</si>
  <si>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</si>
  <si>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</si>
  <si>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</si>
  <si>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</si>
  <si>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</si>
  <si>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</si>
  <si>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</si>
  <si>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</si>
  <si>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</si>
  <si>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</si>
  <si>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</si>
  <si>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</si>
  <si>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</si>
  <si>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</si>
  <si>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</si>
  <si>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</si>
  <si>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</si>
  <si>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</si>
  <si>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</si>
  <si>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</si>
  <si>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</si>
  <si>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</si>
  <si>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</si>
  <si>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</si>
  <si>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</si>
  <si>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</si>
  <si>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</si>
  <si>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</si>
  <si>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</si>
  <si>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</si>
  <si>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</si>
  <si>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</si>
  <si>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</si>
  <si>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</si>
  <si>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</si>
  <si>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</si>
  <si>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</si>
  <si>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</si>
  <si>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</si>
  <si>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</si>
  <si>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</si>
  <si>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</si>
  <si>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</si>
  <si>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</si>
  <si>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</si>
  <si>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</si>
  <si>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</si>
  <si>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</si>
  <si>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</si>
  <si>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</si>
  <si>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</si>
  <si>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</si>
  <si>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</si>
  <si>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</si>
  <si>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</si>
  <si>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</si>
  <si>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</si>
  <si>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</si>
  <si>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</si>
  <si>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</si>
  <si>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</si>
  <si>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</si>
  <si>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</si>
  <si>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</si>
  <si>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</si>
  <si>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</si>
  <si>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</si>
  <si>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</si>
  <si>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</si>
  <si>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</si>
  <si>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</si>
  <si>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</si>
  <si>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</si>
  <si>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</si>
  <si>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</si>
  <si>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</si>
  <si>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</si>
  <si>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</si>
  <si>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</si>
  <si>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</si>
  <si>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</si>
  <si>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</si>
  <si>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</si>
  <si>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</si>
  <si>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</si>
  <si>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</si>
  <si>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</si>
  <si>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</si>
  <si>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</si>
  <si>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</si>
  <si>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</si>
  <si>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</si>
  <si>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</si>
  <si>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</si>
  <si>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</si>
  <si>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</si>
  <si>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</si>
  <si>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</si>
  <si>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</si>
  <si>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</si>
  <si>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</si>
  <si>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</si>
  <si>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</si>
  <si>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</si>
  <si>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</si>
  <si>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</si>
  <si>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</si>
  <si>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</si>
  <si>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</si>
  <si>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</si>
  <si>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</si>
  <si>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</si>
  <si>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</si>
  <si>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</si>
  <si>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</si>
  <si>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</si>
  <si>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</si>
  <si>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</si>
  <si>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</si>
  <si>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</si>
  <si>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</si>
  <si>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</si>
  <si>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</si>
  <si>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</si>
  <si>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</si>
  <si>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</si>
  <si>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</si>
  <si>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</si>
  <si>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</si>
  <si>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</si>
  <si>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</si>
  <si>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</si>
  <si>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</si>
  <si>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</si>
  <si>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</si>
  <si>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</si>
  <si>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</si>
  <si>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</si>
  <si>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</si>
  <si>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</si>
  <si>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</si>
  <si>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</si>
  <si>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</si>
  <si>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</si>
  <si>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</si>
  <si>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</si>
  <si>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</si>
  <si>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</si>
  <si>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</si>
  <si>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</si>
  <si>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</si>
  <si>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</si>
  <si>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</si>
  <si>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</si>
  <si>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</si>
  <si>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</si>
  <si>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</si>
  <si>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</si>
  <si>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</si>
  <si>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</si>
  <si>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</si>
  <si>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</si>
  <si>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</si>
  <si>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</si>
  <si>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</si>
  <si>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</si>
  <si>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</si>
  <si>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</si>
  <si>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</si>
  <si>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</si>
  <si>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</si>
  <si>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</si>
  <si>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</si>
  <si>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</si>
  <si>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</si>
  <si>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</si>
  <si>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</si>
  <si>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</si>
  <si>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</si>
  <si>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</si>
  <si>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</si>
  <si>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</si>
  <si>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</si>
  <si>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</si>
  <si>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</si>
  <si>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</si>
  <si>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</si>
  <si>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</si>
  <si>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</si>
  <si>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</si>
  <si>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</si>
  <si>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</si>
  <si>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</si>
  <si>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</si>
  <si>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</si>
  <si>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</si>
  <si>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</si>
  <si>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</si>
  <si>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</si>
  <si>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</si>
  <si>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</si>
  <si>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</si>
  <si>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</si>
  <si>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</si>
  <si>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</si>
  <si>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</si>
  <si>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</si>
  <si>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</si>
  <si>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</si>
  <si>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</si>
  <si>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</si>
  <si>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</si>
  <si>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</si>
  <si>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</si>
  <si>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</si>
  <si>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</si>
  <si>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</si>
  <si>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</si>
  <si>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</si>
  <si>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</si>
  <si>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</si>
  <si>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</si>
  <si>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</si>
  <si>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</si>
  <si>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</si>
  <si>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</si>
  <si>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</si>
  <si>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</si>
  <si>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</si>
  <si>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</si>
  <si>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</si>
  <si>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</si>
  <si>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</si>
  <si>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</si>
  <si>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</si>
  <si>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</si>
  <si>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</si>
  <si>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</si>
  <si>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</si>
  <si>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</si>
  <si>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</si>
  <si>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</si>
  <si>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</si>
  <si>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</si>
  <si>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</si>
  <si>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</si>
  <si>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</si>
  <si>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</si>
  <si>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</si>
  <si>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</si>
  <si>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</si>
  <si>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</si>
  <si>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</si>
  <si>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</si>
  <si>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</si>
  <si>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</si>
  <si>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</si>
  <si>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</si>
  <si>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</si>
  <si>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</si>
  <si>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</si>
  <si>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</si>
  <si>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</si>
  <si>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</si>
  <si>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</si>
  <si>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</si>
  <si>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</si>
  <si>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</si>
  <si>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</si>
  <si>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</si>
  <si>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</si>
  <si>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</si>
  <si>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</si>
  <si>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</si>
  <si>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</si>
  <si>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</si>
  <si>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</si>
  <si>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</si>
  <si>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</si>
  <si>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</si>
  <si>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</si>
  <si>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</si>
  <si>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</si>
  <si>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</si>
  <si>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</si>
  <si>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</si>
  <si>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</si>
  <si>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</si>
  <si>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</si>
  <si>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</si>
  <si>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</si>
  <si>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</si>
  <si>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</si>
  <si>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</si>
  <si>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</si>
  <si>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</si>
  <si>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</si>
  <si>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</si>
  <si>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</si>
  <si>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</si>
  <si>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</si>
  <si>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</si>
  <si>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</si>
  <si>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</si>
  <si>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</si>
  <si>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</si>
  <si>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</si>
  <si>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</si>
  <si>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</si>
  <si>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</si>
  <si>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</si>
  <si>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</si>
  <si>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</si>
  <si>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</si>
  <si>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</si>
  <si>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</si>
  <si>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</si>
  <si>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</si>
  <si>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</si>
  <si>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</si>
  <si>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</si>
  <si>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</si>
  <si>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</si>
  <si>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</si>
  <si>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</si>
  <si>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</si>
  <si>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</si>
  <si>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</si>
  <si>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</si>
  <si>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</si>
  <si>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</si>
  <si>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</si>
  <si>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</si>
  <si>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</si>
  <si>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</si>
  <si>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</si>
  <si>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</si>
  <si>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</si>
  <si>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</si>
  <si>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</si>
  <si>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</si>
  <si>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</si>
  <si>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</si>
  <si>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</si>
  <si>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</si>
  <si>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</si>
  <si>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</si>
  <si>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</si>
  <si>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</si>
  <si>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</si>
  <si>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</si>
  <si>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</si>
  <si>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</si>
  <si>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</si>
  <si>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</si>
  <si>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</si>
  <si>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</si>
  <si>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</si>
  <si>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</si>
  <si>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</si>
  <si>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</si>
  <si>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</si>
  <si>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</si>
  <si>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</si>
  <si>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</si>
  <si>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</si>
  <si>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</si>
  <si>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</si>
  <si>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</si>
  <si>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</si>
  <si>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</si>
  <si>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</si>
  <si>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</si>
  <si>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</si>
  <si>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</si>
  <si>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</si>
  <si>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</si>
  <si>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</si>
  <si>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</si>
  <si>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</si>
  <si>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</si>
  <si>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</si>
  <si>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</si>
  <si>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</si>
  <si>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</si>
  <si>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</si>
  <si>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</si>
  <si>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</si>
  <si>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</si>
  <si>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</si>
  <si>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</si>
  <si>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</si>
  <si>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</si>
  <si>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</si>
  <si>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</si>
  <si>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</si>
  <si>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</si>
  <si>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</si>
  <si>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</si>
  <si>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</si>
  <si>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</si>
  <si>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</si>
  <si>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</si>
  <si>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</si>
  <si>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</si>
  <si>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</si>
  <si>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</si>
  <si>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</si>
  <si>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</si>
  <si>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</si>
  <si>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</si>
  <si>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</si>
  <si>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</si>
  <si>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</si>
  <si>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</si>
  <si>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</si>
  <si>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</si>
  <si>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</si>
  <si>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</si>
  <si>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</si>
  <si>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</si>
  <si>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</si>
  <si>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</si>
  <si>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</si>
  <si>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</si>
  <si>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</si>
  <si>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</si>
  <si>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</si>
  <si>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</si>
  <si>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</si>
  <si>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</si>
  <si>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</si>
  <si>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</si>
  <si>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</si>
  <si>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</si>
  <si>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</si>
  <si>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</si>
  <si>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</si>
  <si>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</si>
  <si>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</si>
  <si>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</si>
  <si>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</si>
  <si>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</si>
  <si>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</si>
  <si>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</si>
  <si>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</si>
  <si>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</si>
  <si>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</si>
  <si>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</si>
  <si>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</si>
  <si>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</si>
  <si>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</si>
  <si>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</si>
  <si>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</si>
  <si>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</si>
  <si>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</si>
  <si>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</si>
  <si>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</si>
  <si>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</si>
  <si>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</si>
  <si>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</si>
  <si>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</si>
  <si>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</si>
  <si>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</si>
  <si>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</si>
  <si>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</si>
  <si>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</si>
  <si>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</si>
  <si>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</si>
  <si>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</si>
  <si>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</si>
  <si>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</si>
  <si>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</si>
  <si>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</si>
  <si>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</si>
  <si>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</si>
  <si>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</si>
  <si>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</si>
  <si>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</si>
  <si>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</si>
  <si>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</si>
  <si>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</si>
  <si>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</si>
  <si>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</si>
  <si>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</si>
  <si>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</si>
  <si>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</si>
  <si>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</si>
  <si>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</si>
  <si>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</si>
  <si>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</si>
  <si>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</si>
  <si>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</si>
  <si>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</si>
  <si>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</si>
  <si>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</si>
  <si>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</si>
  <si>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</si>
  <si>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</si>
  <si>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</si>
  <si>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</si>
  <si>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</si>
  <si>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</si>
  <si>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</si>
  <si>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</si>
  <si>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</si>
  <si>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</si>
  <si>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</si>
  <si>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</si>
  <si>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</si>
  <si>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</si>
  <si>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</si>
  <si>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</si>
  <si>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</si>
  <si>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</si>
  <si>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</si>
  <si>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</si>
  <si>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</si>
  <si>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</si>
  <si>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</si>
  <si>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</si>
  <si>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</si>
  <si>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</si>
  <si>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</si>
  <si>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</si>
  <si>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</si>
  <si>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</si>
  <si>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</si>
  <si>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</si>
  <si>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</si>
  <si>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</si>
  <si>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</si>
  <si>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</si>
  <si>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</si>
  <si>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</si>
  <si>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</si>
  <si>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</si>
  <si>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</si>
  <si>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</si>
  <si>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</si>
  <si>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</si>
  <si>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</si>
  <si>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</si>
  <si>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</si>
  <si>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</si>
  <si>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</si>
  <si>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</si>
  <si>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</si>
  <si>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</si>
  <si>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</si>
  <si>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</si>
  <si>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</si>
  <si>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</si>
  <si>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</si>
  <si>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</si>
  <si>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</si>
  <si>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</si>
  <si>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</si>
  <si>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</si>
  <si>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</si>
  <si>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</si>
  <si>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</si>
  <si>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</si>
  <si>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</si>
  <si>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</si>
  <si>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</si>
  <si>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</si>
  <si>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</si>
  <si>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</si>
  <si>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</si>
  <si>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</si>
  <si>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</si>
  <si>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</si>
  <si>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</si>
  <si>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</si>
  <si>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</si>
  <si>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</si>
  <si>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</si>
  <si>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</si>
  <si>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</si>
  <si>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</si>
  <si>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</si>
  <si>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</si>
  <si>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</si>
  <si>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</si>
  <si>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</si>
  <si>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</si>
  <si>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</si>
  <si>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</si>
  <si>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</si>
  <si>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</si>
  <si>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</si>
  <si>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</si>
  <si>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</si>
  <si>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</si>
  <si>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</si>
  <si>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</si>
  <si>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</si>
  <si>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</si>
  <si>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</si>
  <si>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</si>
  <si>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</si>
  <si>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</si>
  <si>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</si>
  <si>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</si>
  <si>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</si>
  <si>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</si>
  <si>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</si>
  <si>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</si>
  <si>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</si>
  <si>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</si>
  <si>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</si>
  <si>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</si>
  <si>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</si>
  <si>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</si>
  <si>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</si>
  <si>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</si>
  <si>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</si>
  <si>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</si>
  <si>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</si>
  <si>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</si>
  <si>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</si>
  <si>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</si>
  <si>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</si>
  <si>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</si>
  <si>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</si>
  <si>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</si>
  <si>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</si>
  <si>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</si>
  <si>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</si>
  <si>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</si>
  <si>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</si>
  <si>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</si>
  <si>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</si>
  <si>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</si>
  <si>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</si>
  <si>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</si>
  <si>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</si>
  <si>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</si>
  <si>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</si>
  <si>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</si>
  <si>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</si>
  <si>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</si>
  <si>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</si>
  <si>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</si>
  <si>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</si>
  <si>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</si>
  <si>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</si>
  <si>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</si>
  <si>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</si>
  <si>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</si>
  <si>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</si>
  <si>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</si>
  <si>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</si>
  <si>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</si>
  <si>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</si>
  <si>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</si>
  <si>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</si>
  <si>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</si>
  <si>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</si>
  <si>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</si>
  <si>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</si>
  <si>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</si>
  <si>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</si>
  <si>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</si>
  <si>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</si>
  <si>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</si>
  <si>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</si>
  <si>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</si>
  <si>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</si>
  <si>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</si>
  <si>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</si>
  <si>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</si>
  <si>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</si>
  <si>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</si>
  <si>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</si>
  <si>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</si>
  <si>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</si>
  <si>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</si>
  <si>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</si>
  <si>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</si>
  <si>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</si>
  <si>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</si>
  <si>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</si>
  <si>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</si>
  <si>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</si>
  <si>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</si>
  <si>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</si>
  <si>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</si>
  <si>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</si>
  <si>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</si>
  <si>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</si>
  <si>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</si>
  <si>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</si>
  <si>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</si>
  <si>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</si>
  <si>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</si>
  <si>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</si>
  <si>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</si>
  <si>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</si>
  <si>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</si>
  <si>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</si>
  <si>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</si>
  <si>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</si>
  <si>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</si>
  <si>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</si>
  <si>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</si>
  <si>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</si>
  <si>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</si>
  <si>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</si>
  <si>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</si>
  <si>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</si>
  <si>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</si>
  <si>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</si>
  <si>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</si>
  <si>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</si>
  <si>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</si>
  <si>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</si>
  <si>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</si>
  <si>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</si>
  <si>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</si>
  <si>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</si>
  <si>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</si>
  <si>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</si>
  <si>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</si>
  <si>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</si>
  <si>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</si>
  <si>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</si>
  <si>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</si>
  <si>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</si>
  <si>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</si>
  <si>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</si>
  <si>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</si>
  <si>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</si>
  <si>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</si>
  <si>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</si>
  <si>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</si>
  <si>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</si>
  <si>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</si>
  <si>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</si>
  <si>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</si>
  <si>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</si>
  <si>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</si>
  <si>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</si>
  <si>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</si>
  <si>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</si>
  <si>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</si>
  <si>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</si>
  <si>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</si>
  <si>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</si>
  <si>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</si>
  <si>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</si>
  <si>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</si>
  <si>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</si>
  <si>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</si>
  <si>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</si>
  <si>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</si>
  <si>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</si>
  <si>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</si>
  <si>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</si>
  <si>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</si>
  <si>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</si>
  <si>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</si>
  <si>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</si>
  <si>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</si>
  <si>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</si>
  <si>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</si>
  <si>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</si>
  <si>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</si>
  <si>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</si>
  <si>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</si>
  <si>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</si>
  <si>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</si>
  <si>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</si>
  <si>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</si>
  <si>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</si>
  <si>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</si>
  <si>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</si>
  <si>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</si>
  <si>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</si>
  <si>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</si>
  <si>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</si>
  <si>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</si>
  <si>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</si>
  <si>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</si>
  <si>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</si>
  <si>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</si>
  <si>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</si>
  <si>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</si>
  <si>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</si>
  <si>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</si>
  <si>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</si>
  <si>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</si>
  <si>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</si>
  <si>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</si>
  <si>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</si>
  <si>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</si>
  <si>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</si>
  <si>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</si>
  <si>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</si>
  <si>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</si>
  <si>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</si>
  <si>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</si>
  <si>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</si>
  <si>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</si>
  <si>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</si>
  <si>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</si>
  <si>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</si>
  <si>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</si>
  <si>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</si>
  <si>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</si>
  <si>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</si>
  <si>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</si>
  <si>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</si>
  <si>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</si>
  <si>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</si>
  <si>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</si>
  <si>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</si>
  <si>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</si>
  <si>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</si>
  <si>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</si>
  <si>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</si>
  <si>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</si>
  <si>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</si>
  <si>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</si>
  <si>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</si>
  <si>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</si>
  <si>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</si>
  <si>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</si>
  <si>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</si>
  <si>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</si>
  <si>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</si>
  <si>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</si>
  <si>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</si>
  <si>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</si>
  <si>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</si>
  <si>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</si>
  <si>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</si>
  <si>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</si>
  <si>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</si>
  <si>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</si>
  <si>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</si>
  <si>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</si>
  <si>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</si>
  <si>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</si>
  <si>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</si>
  <si>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</si>
  <si>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</si>
  <si>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</si>
  <si>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</si>
  <si>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</si>
  <si>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</si>
  <si>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</si>
  <si>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</si>
  <si>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</si>
  <si>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</si>
  <si>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</si>
  <si>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</si>
  <si>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</si>
  <si>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</si>
  <si>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</si>
  <si>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</si>
  <si>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</si>
  <si>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</si>
  <si>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</si>
  <si>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</si>
  <si>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</si>
  <si>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</si>
  <si>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</si>
  <si>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</si>
  <si>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</si>
  <si>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</si>
  <si>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</si>
  <si>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</si>
  <si>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</si>
  <si>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</si>
  <si>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</si>
  <si>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</si>
  <si>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</si>
  <si>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</si>
  <si>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</si>
  <si>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</si>
  <si>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</si>
  <si>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</si>
  <si>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</si>
  <si>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</si>
  <si>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</si>
  <si>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</si>
  <si>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</si>
  <si>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</si>
  <si>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</si>
  <si>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</si>
  <si>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</si>
  <si>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</si>
  <si>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</si>
  <si>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</si>
  <si>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</si>
  <si>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</si>
  <si>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</si>
  <si>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</si>
  <si>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</si>
  <si>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</si>
  <si>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</si>
  <si>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</si>
  <si>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</si>
  <si>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</si>
  <si>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</si>
  <si>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</si>
  <si>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</si>
  <si>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</si>
  <si>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</si>
  <si>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</si>
  <si>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</si>
  <si>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</si>
  <si>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</si>
  <si>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</si>
  <si>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</si>
  <si>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</si>
  <si>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</si>
  <si>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</si>
  <si>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</si>
  <si>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</si>
  <si>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</si>
  <si>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</si>
  <si>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</si>
  <si>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</si>
  <si>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</si>
  <si>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</si>
  <si>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</si>
  <si>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</si>
  <si>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</si>
  <si>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</si>
  <si>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</si>
  <si>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</si>
  <si>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</si>
  <si>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</si>
  <si>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</si>
  <si>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</si>
  <si>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</si>
  <si>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</si>
  <si>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</si>
  <si>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</si>
  <si>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</si>
  <si>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</si>
  <si>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</si>
  <si>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</si>
  <si>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</si>
  <si>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</si>
  <si>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</si>
  <si>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</si>
  <si>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</si>
  <si>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</si>
  <si>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</si>
  <si>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</si>
  <si>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</si>
  <si>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</si>
  <si>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</si>
  <si>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</si>
  <si>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</si>
  <si>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</si>
  <si>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</si>
  <si>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</si>
  <si>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</si>
  <si>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</si>
  <si>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</si>
  <si>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</si>
  <si>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</si>
  <si>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</si>
  <si>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</si>
  <si>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</si>
  <si>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</si>
  <si>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</si>
  <si>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</si>
  <si>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</si>
  <si>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</si>
  <si>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</si>
  <si>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</si>
  <si>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</si>
  <si>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</si>
  <si>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</si>
  <si>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</si>
  <si>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</si>
  <si>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</si>
  <si>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</si>
  <si>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</si>
  <si>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</si>
  <si>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</si>
  <si>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</si>
  <si>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</si>
  <si>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</si>
  <si>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</si>
  <si>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</si>
  <si>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</si>
  <si>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</si>
  <si>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</si>
  <si>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</si>
  <si>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</si>
  <si>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</si>
  <si>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</si>
  <si>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</si>
  <si>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</si>
  <si>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</si>
  <si>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</si>
  <si>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</si>
  <si>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</si>
  <si>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</si>
  <si>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</si>
  <si>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</si>
  <si>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</si>
  <si>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</si>
  <si>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</si>
  <si>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</si>
  <si>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</si>
  <si>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</si>
  <si>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</si>
  <si>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</si>
  <si>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</si>
  <si>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</si>
  <si>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</si>
  <si>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</si>
  <si>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</si>
  <si>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</si>
  <si>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</si>
  <si>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</si>
  <si>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</si>
  <si>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</si>
  <si>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</si>
  <si>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</si>
  <si>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</si>
  <si>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</si>
  <si>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</si>
  <si>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</si>
  <si>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</si>
  <si>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</si>
  <si>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</si>
  <si>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</si>
  <si>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</si>
  <si>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</si>
  <si>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</si>
  <si>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</si>
  <si>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</si>
  <si>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</si>
  <si>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</si>
  <si>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</si>
  <si>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</si>
  <si>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</si>
  <si>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</si>
  <si>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</si>
  <si>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</si>
  <si>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</si>
  <si>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</si>
  <si>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</si>
  <si>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</si>
  <si>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</si>
  <si>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</si>
  <si>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</si>
  <si>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</si>
  <si>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</si>
  <si>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</si>
  <si>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</si>
  <si>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</si>
  <si>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</si>
  <si>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</si>
  <si>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</si>
  <si>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</si>
  <si>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</si>
  <si>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</si>
  <si>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</si>
  <si>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</si>
  <si>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</si>
  <si>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</si>
  <si>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</si>
  <si>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</si>
  <si>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</si>
  <si>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</si>
  <si>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</si>
  <si>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</si>
  <si>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</si>
  <si>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</si>
  <si>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</si>
  <si>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</si>
  <si>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</si>
  <si>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</si>
  <si>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</si>
  <si>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</si>
  <si>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</si>
  <si>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</si>
  <si>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</si>
  <si>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</si>
  <si>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</si>
  <si>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</si>
  <si>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</si>
  <si>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</si>
  <si>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</si>
  <si>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</si>
  <si>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</si>
  <si>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</si>
  <si>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</si>
  <si>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</si>
  <si>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</si>
  <si>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</si>
  <si>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</si>
  <si>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</si>
  <si>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</si>
  <si>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</si>
  <si>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</si>
  <si>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</si>
  <si>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</si>
  <si>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</si>
  <si>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</si>
  <si>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</si>
  <si>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</si>
  <si>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</si>
  <si>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</si>
  <si>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</si>
  <si>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</si>
  <si>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</si>
  <si>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</si>
  <si>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</si>
  <si>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</si>
  <si>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</si>
  <si>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</si>
  <si>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</si>
  <si>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</si>
  <si>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</si>
  <si>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</si>
  <si>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</si>
  <si>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</si>
  <si>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</si>
  <si>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</si>
  <si>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</si>
  <si>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</si>
  <si>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</si>
  <si>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</si>
  <si>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</si>
  <si>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</si>
  <si>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</si>
  <si>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</si>
  <si>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</si>
  <si>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</si>
  <si>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</si>
  <si>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</si>
  <si>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</si>
  <si>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</si>
  <si>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</si>
  <si>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</si>
  <si>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</si>
  <si>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</si>
  <si>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</si>
  <si>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</si>
  <si>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</si>
  <si>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</si>
  <si>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</si>
  <si>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</si>
  <si>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</si>
  <si>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</si>
  <si>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</si>
  <si>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</si>
  <si>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</si>
  <si>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</si>
  <si>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</si>
  <si>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</si>
  <si>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</si>
  <si>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</si>
  <si>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</si>
  <si>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</si>
  <si>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</si>
  <si>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</si>
  <si>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</si>
  <si>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</si>
  <si>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</si>
  <si>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</si>
  <si>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</si>
  <si>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</si>
  <si>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</si>
  <si>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</si>
  <si>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</si>
  <si>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</si>
  <si>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</si>
  <si>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</si>
  <si>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</si>
  <si>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</si>
  <si>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</si>
  <si>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</si>
  <si>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</si>
  <si>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</si>
  <si>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</si>
  <si>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</si>
  <si>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</si>
  <si>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</si>
  <si>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</si>
  <si>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</si>
  <si>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</si>
  <si>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</si>
  <si>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</si>
  <si>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</si>
  <si>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</si>
  <si>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</si>
  <si>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</si>
  <si>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</si>
  <si>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</si>
  <si>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</si>
  <si>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</si>
  <si>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</si>
  <si>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</si>
  <si>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</si>
  <si>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</si>
  <si>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</si>
  <si>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</si>
  <si>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</si>
  <si>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</si>
  <si>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</si>
  <si>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</si>
  <si>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</si>
  <si>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</si>
  <si>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</si>
  <si>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</si>
  <si>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</si>
  <si>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</si>
  <si>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</si>
  <si>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</si>
  <si>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</si>
  <si>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</si>
  <si>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</si>
  <si>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</si>
  <si>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</si>
  <si>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</si>
  <si>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</si>
  <si>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</si>
  <si>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</si>
  <si>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</si>
  <si>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</si>
  <si>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</si>
  <si>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</si>
  <si>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</si>
  <si>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</si>
  <si>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</si>
  <si>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</si>
  <si>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</si>
  <si>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</si>
  <si>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</si>
  <si>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</si>
  <si>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</si>
  <si>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</si>
  <si>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</si>
  <si>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</si>
  <si>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</si>
  <si>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</si>
  <si>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</si>
  <si>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</si>
  <si>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</si>
  <si>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</si>
  <si>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</si>
  <si>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</si>
  <si>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</si>
  <si>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</si>
  <si>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</si>
  <si>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</si>
  <si>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</si>
  <si>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</si>
  <si>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</si>
  <si>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</si>
  <si>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</si>
  <si>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</si>
  <si>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</si>
  <si>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</si>
  <si>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</si>
  <si>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</si>
  <si>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</si>
  <si>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</si>
  <si>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</si>
  <si>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</si>
  <si>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</si>
  <si>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</si>
  <si>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</si>
  <si>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</si>
  <si>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</si>
  <si>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</si>
  <si>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</si>
  <si>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</si>
  <si>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</si>
  <si>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</si>
  <si>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</si>
  <si>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</si>
  <si>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</si>
  <si>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</si>
  <si>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</si>
  <si>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</si>
  <si>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</si>
  <si>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</si>
  <si>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</si>
  <si>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</si>
  <si>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</si>
  <si>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</si>
  <si>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</si>
  <si>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</si>
  <si>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</si>
  <si>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</si>
  <si>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</si>
  <si>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</si>
  <si>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</si>
  <si>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</si>
  <si>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</si>
  <si>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</si>
  <si>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</si>
  <si>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</si>
  <si>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</si>
  <si>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</si>
  <si>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</si>
  <si>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</si>
  <si>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</si>
  <si>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</si>
  <si>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</si>
  <si>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</si>
  <si>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</si>
  <si>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</si>
  <si>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</si>
  <si>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</si>
  <si>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</si>
  <si>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</si>
  <si>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</si>
  <si>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</si>
  <si>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</si>
  <si>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</si>
  <si>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</si>
  <si>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</si>
  <si>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</si>
  <si>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</si>
  <si>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</si>
  <si>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</si>
  <si>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</si>
  <si>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</si>
  <si>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</si>
  <si>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</si>
  <si>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</si>
  <si>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</si>
  <si>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</si>
  <si>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</si>
  <si>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</si>
  <si>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</si>
  <si>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</si>
  <si>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</si>
  <si>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</si>
  <si>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</si>
  <si>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</si>
  <si>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</si>
  <si>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</si>
  <si>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</si>
  <si>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</si>
  <si>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</si>
  <si>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</si>
  <si>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</si>
  <si>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</si>
  <si>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</si>
  <si>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</si>
  <si>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</si>
  <si>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</si>
  <si>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</si>
  <si>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</si>
  <si>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</si>
  <si>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</si>
  <si>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</si>
  <si>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</si>
  <si>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</si>
  <si>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</si>
  <si>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</si>
  <si>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</si>
  <si>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</si>
  <si>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</si>
  <si>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</si>
  <si>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</si>
  <si>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</si>
  <si>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</si>
  <si>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</si>
  <si>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</si>
  <si>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</si>
  <si>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</si>
  <si>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</si>
  <si>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</si>
  <si>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</si>
  <si>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</si>
  <si>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</si>
  <si>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</si>
  <si>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</si>
  <si>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</si>
  <si>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</si>
  <si>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</si>
  <si>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</si>
  <si>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</si>
  <si>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</si>
  <si>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</si>
  <si>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</si>
  <si>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</si>
  <si>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</si>
  <si>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</si>
  <si>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</si>
  <si>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</si>
  <si>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</si>
  <si>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</si>
  <si>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</si>
  <si>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</si>
  <si>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</si>
  <si>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</si>
  <si>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</si>
  <si>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</si>
  <si>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</si>
  <si>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</si>
  <si>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</si>
  <si>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</si>
  <si>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</si>
  <si>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</si>
  <si>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</si>
  <si>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</si>
  <si>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</si>
  <si>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</si>
  <si>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</si>
  <si>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</si>
  <si>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</si>
  <si>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</si>
  <si>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</si>
  <si>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</si>
  <si>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</si>
  <si>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</si>
  <si>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</si>
  <si>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</si>
  <si>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</si>
  <si>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</si>
  <si>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</si>
  <si>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</si>
  <si>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</si>
  <si>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</si>
  <si>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</si>
  <si>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</si>
  <si>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</si>
  <si>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</si>
  <si>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</si>
  <si>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</si>
  <si>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</si>
  <si>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</si>
  <si>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</si>
  <si>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</si>
  <si>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</si>
  <si>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</si>
  <si>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</si>
  <si>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</si>
  <si>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</si>
  <si>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</si>
  <si>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</si>
  <si>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</si>
  <si>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</si>
  <si>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</si>
  <si>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</si>
  <si>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</si>
  <si>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</si>
  <si>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</si>
  <si>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</si>
  <si>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</si>
  <si>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</si>
  <si>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</si>
  <si>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</si>
  <si>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</si>
  <si>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</si>
  <si>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</si>
  <si>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</si>
  <si>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</si>
  <si>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</si>
  <si>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</si>
  <si>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</si>
  <si>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</si>
  <si>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</si>
  <si>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</si>
  <si>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</si>
  <si>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</si>
  <si>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</si>
  <si>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</si>
  <si>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</si>
  <si>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</si>
  <si>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</si>
  <si>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</si>
  <si>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</si>
  <si>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</si>
  <si>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</si>
  <si>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</si>
  <si>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</si>
  <si>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</si>
  <si>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</si>
  <si>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</si>
  <si>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</si>
  <si>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</si>
  <si>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</si>
  <si>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</si>
  <si>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</si>
  <si>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</si>
  <si>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</si>
  <si>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</si>
  <si>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</si>
  <si>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</si>
  <si>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</si>
  <si>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</si>
  <si>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</si>
  <si>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</si>
  <si>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</si>
  <si>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</si>
  <si>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</si>
  <si>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</si>
  <si>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</si>
  <si>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</si>
  <si>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</si>
  <si>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</si>
  <si>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</si>
  <si>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</si>
  <si>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</si>
  <si>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</si>
  <si>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</si>
  <si>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</si>
  <si>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</si>
  <si>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</si>
  <si>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</si>
  <si>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</si>
  <si>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</si>
  <si>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</si>
  <si>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</si>
  <si>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</si>
  <si>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</si>
  <si>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</si>
  <si>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</si>
  <si>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</si>
  <si>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</si>
  <si>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</si>
  <si>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</si>
  <si>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</si>
  <si>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</si>
  <si>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</si>
  <si>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</si>
  <si>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</si>
  <si>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</si>
  <si>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</si>
  <si>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</si>
  <si>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</si>
  <si>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</si>
  <si>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</si>
  <si>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</si>
  <si>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</si>
  <si>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</si>
  <si>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</si>
  <si>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</si>
  <si>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</si>
  <si>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</si>
  <si>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</si>
  <si>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</si>
  <si>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</si>
  <si>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</si>
  <si>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</si>
  <si>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</si>
  <si>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</si>
  <si>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</si>
  <si>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</si>
  <si>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</si>
  <si>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</si>
  <si>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</si>
  <si>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</si>
  <si>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</si>
  <si>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</si>
  <si>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</si>
  <si>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</si>
  <si>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</si>
  <si>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</si>
  <si>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</si>
  <si>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</si>
  <si>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</si>
  <si>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</si>
  <si>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</si>
  <si>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</si>
  <si>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</si>
  <si>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</si>
  <si>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</si>
  <si>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</si>
  <si>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</si>
  <si>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</si>
  <si>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</si>
  <si>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</si>
  <si>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</si>
  <si>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</si>
  <si>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</si>
  <si>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</si>
  <si>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</si>
  <si>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</si>
  <si>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</si>
  <si>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</si>
  <si>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</si>
  <si>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</si>
  <si>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</si>
  <si>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</si>
  <si>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</si>
  <si>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</si>
  <si>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</si>
  <si>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</si>
  <si>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</si>
  <si>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</si>
  <si>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</si>
  <si>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</si>
  <si>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</si>
  <si>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</si>
  <si>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</si>
  <si>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</si>
  <si>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</si>
  <si>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</si>
  <si>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</si>
  <si>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</si>
  <si>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</si>
  <si>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</si>
  <si>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</si>
  <si>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</si>
  <si>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</si>
  <si>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</si>
  <si>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</si>
  <si>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</si>
  <si>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</si>
  <si>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</si>
  <si>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</si>
  <si>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</si>
  <si>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</si>
  <si>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</si>
  <si>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</si>
  <si>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</si>
  <si>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</si>
  <si>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</si>
  <si>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</si>
  <si>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</si>
  <si>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</si>
  <si>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</si>
  <si>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</si>
  <si>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</si>
  <si>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</si>
  <si>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</si>
  <si>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</si>
  <si>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</si>
  <si>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</si>
  <si>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</si>
  <si>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</si>
  <si>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</si>
  <si>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</si>
  <si>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</si>
  <si>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</si>
  <si>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</si>
  <si>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</si>
  <si>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</si>
  <si>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</si>
  <si>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</si>
  <si>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</si>
  <si>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</si>
  <si>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</si>
  <si>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</si>
  <si>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</si>
  <si>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</si>
  <si>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</si>
  <si>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</si>
  <si>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</si>
  <si>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</si>
  <si>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</si>
  <si>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</si>
  <si>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</si>
  <si>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</si>
  <si>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</si>
  <si>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</si>
  <si>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</si>
  <si>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</si>
  <si>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</si>
  <si>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</si>
  <si>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</si>
  <si>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</si>
  <si>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</si>
  <si>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</si>
  <si>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</si>
  <si>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</si>
  <si>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</si>
  <si>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</si>
  <si>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</si>
  <si>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</si>
  <si>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</si>
  <si>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</si>
  <si>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</si>
  <si>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</si>
  <si>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</si>
  <si>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</si>
  <si>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</si>
  <si>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</si>
  <si>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</si>
  <si>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</si>
  <si>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</si>
  <si>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</si>
  <si>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</si>
  <si>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</si>
  <si>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</si>
  <si>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</si>
  <si>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</si>
  <si>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</si>
  <si>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</si>
  <si>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</si>
  <si>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</si>
  <si>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</si>
  <si>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</si>
  <si>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</si>
  <si>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</si>
  <si>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</si>
  <si>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</si>
  <si>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</si>
  <si>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</si>
  <si>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</si>
  <si>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</si>
  <si>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</si>
  <si>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</si>
  <si>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</si>
  <si>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</si>
  <si>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</si>
  <si>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</si>
  <si>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</si>
  <si>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</si>
  <si>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</si>
  <si>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</si>
  <si>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</si>
  <si>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</si>
  <si>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</si>
  <si>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</si>
  <si>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</si>
  <si>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</si>
  <si>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</si>
  <si>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</si>
  <si>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</si>
  <si>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</si>
  <si>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</si>
  <si>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</si>
  <si>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</si>
  <si>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</si>
  <si>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</si>
  <si>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</si>
  <si>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</si>
  <si>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</si>
  <si>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</si>
  <si>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</si>
  <si>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</si>
  <si>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</si>
  <si>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</si>
  <si>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</si>
  <si>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</si>
  <si>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</si>
  <si>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</si>
  <si>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</si>
  <si>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</si>
  <si>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</si>
  <si>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</si>
  <si>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</si>
  <si>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</si>
  <si>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</si>
  <si>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</si>
  <si>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</si>
  <si>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</si>
  <si>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</si>
  <si>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</si>
  <si>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</si>
  <si>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</si>
  <si>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</si>
  <si>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</si>
  <si>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</si>
  <si>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</si>
  <si>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</si>
  <si>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</si>
  <si>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</si>
  <si>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</si>
  <si>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</si>
  <si>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</si>
  <si>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</si>
  <si>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</si>
  <si>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</si>
  <si>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</si>
  <si>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</si>
  <si>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</si>
  <si>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</si>
  <si>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</si>
  <si>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</si>
  <si>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</si>
  <si>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</si>
  <si>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</si>
  <si>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</si>
  <si>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</si>
  <si>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</si>
  <si>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</si>
  <si>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</si>
  <si>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</si>
  <si>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</si>
  <si>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</si>
  <si>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</si>
  <si>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</si>
  <si>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</si>
  <si>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</si>
  <si>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</si>
  <si>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</si>
  <si>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</si>
  <si>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</si>
  <si>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</si>
  <si>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</si>
  <si>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</si>
  <si>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</si>
  <si>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</si>
  <si>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</si>
  <si>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</si>
  <si>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</si>
  <si>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</si>
  <si>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</si>
  <si>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</si>
  <si>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</si>
  <si>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</si>
  <si>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</si>
  <si>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</si>
  <si>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</si>
  <si>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</si>
  <si>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</si>
  <si>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</si>
  <si>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</si>
  <si>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</si>
  <si>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</si>
  <si>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</si>
  <si>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</si>
  <si>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</si>
  <si>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</si>
  <si>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</si>
  <si>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</si>
  <si>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</si>
  <si>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</si>
  <si>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</si>
  <si>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</si>
  <si>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</si>
  <si>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</si>
  <si>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</si>
  <si>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</si>
  <si>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</si>
  <si>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</si>
  <si>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</si>
  <si>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</si>
  <si>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</si>
  <si>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</si>
  <si>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</si>
  <si>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</si>
  <si>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</si>
  <si>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</si>
  <si>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</si>
  <si>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</si>
  <si>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</si>
  <si>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</si>
  <si>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</si>
  <si>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</si>
  <si>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</si>
  <si>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</si>
  <si>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</si>
  <si>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</si>
  <si>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</si>
  <si>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</si>
  <si>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</si>
  <si>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</si>
  <si>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</si>
  <si>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</si>
  <si>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</si>
  <si>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</si>
  <si>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</si>
  <si>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</si>
  <si>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</si>
  <si>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</si>
  <si>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</si>
  <si>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</si>
  <si>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</si>
  <si>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</si>
  <si>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</si>
  <si>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</si>
  <si>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</si>
  <si>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</si>
  <si>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</si>
  <si>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</si>
  <si>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</si>
  <si>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</si>
  <si>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</si>
  <si>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</si>
  <si>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</si>
  <si>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</si>
  <si>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</si>
  <si>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</si>
  <si>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</si>
  <si>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</si>
  <si>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</si>
  <si>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</si>
  <si>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</si>
  <si>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</si>
  <si>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</si>
  <si>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</si>
  <si>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</si>
  <si>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</si>
  <si>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</si>
  <si>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</si>
  <si>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</si>
  <si>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</si>
  <si>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</si>
  <si>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</si>
  <si>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</si>
  <si>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</si>
  <si>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</si>
  <si>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</si>
  <si>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</si>
  <si>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</si>
  <si>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</si>
  <si>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</si>
  <si>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</si>
  <si>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</si>
  <si>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</si>
  <si>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</si>
  <si>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</si>
  <si>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</si>
  <si>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</si>
  <si>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</si>
  <si>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</si>
  <si>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</si>
  <si>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</si>
  <si>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</si>
  <si>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</si>
  <si>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</si>
  <si>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</si>
  <si>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</si>
  <si>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</si>
  <si>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</si>
  <si>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</si>
  <si>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</si>
  <si>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</si>
  <si>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</si>
  <si>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</si>
  <si>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</si>
  <si>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</si>
  <si>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</si>
  <si>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</si>
  <si>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</si>
  <si>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</si>
  <si>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</si>
  <si>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</si>
  <si>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</si>
  <si>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</si>
  <si>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</si>
  <si>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</si>
  <si>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</si>
  <si>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</si>
  <si>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</si>
  <si>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</si>
  <si>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</si>
  <si>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</si>
  <si>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</si>
  <si>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</si>
  <si>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</si>
  <si>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</si>
  <si>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</si>
  <si>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</si>
  <si>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</si>
  <si>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</si>
  <si>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</si>
  <si>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</si>
  <si>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</si>
  <si>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</si>
  <si>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</si>
  <si>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</si>
  <si>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</si>
  <si>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</si>
  <si>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</si>
  <si>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</si>
  <si>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</si>
  <si>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</si>
  <si>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</si>
  <si>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</si>
  <si>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</si>
  <si>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</si>
  <si>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</si>
  <si>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</si>
  <si>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</si>
  <si>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</si>
  <si>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</si>
  <si>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</si>
  <si>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</si>
  <si>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</si>
  <si>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</si>
  <si>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</si>
  <si>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</si>
  <si>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</si>
  <si>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</si>
  <si>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</si>
  <si>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</si>
  <si>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</si>
  <si>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</si>
  <si>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</si>
  <si>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</si>
  <si>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</si>
  <si>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</si>
  <si>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</si>
  <si>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</si>
  <si>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</si>
  <si>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</si>
  <si>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</si>
  <si>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</si>
  <si>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</si>
  <si>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</si>
  <si>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</si>
  <si>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</si>
  <si>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</si>
  <si>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</si>
  <si>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</si>
  <si>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</si>
  <si>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</si>
  <si>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</si>
  <si>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</si>
  <si>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</si>
  <si>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</si>
  <si>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</si>
  <si>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</si>
  <si>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</si>
  <si>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</si>
  <si>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</si>
  <si>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</si>
  <si>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</si>
  <si>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</si>
  <si>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</si>
  <si>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</si>
  <si>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</si>
  <si>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</si>
  <si>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</si>
  <si>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</si>
  <si>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</si>
  <si>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</si>
  <si>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</si>
  <si>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</si>
  <si>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</si>
  <si>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</si>
  <si>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</si>
  <si>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</si>
  <si>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</si>
  <si>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</si>
  <si>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</si>
  <si>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</si>
  <si>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</si>
  <si>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</si>
  <si>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</si>
  <si>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</si>
  <si>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</si>
  <si>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</si>
  <si>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</si>
  <si>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</si>
  <si>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</si>
  <si>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</si>
  <si>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</si>
  <si>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</si>
  <si>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</si>
  <si>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</si>
  <si>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</si>
  <si>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</si>
  <si>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</si>
  <si>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</si>
  <si>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</si>
  <si>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</si>
  <si>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</si>
  <si>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</si>
  <si>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</si>
  <si>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</si>
  <si>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</si>
  <si>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</si>
  <si>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</si>
  <si>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</si>
  <si>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</si>
  <si>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</si>
  <si>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</si>
  <si>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</si>
  <si>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</si>
  <si>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</si>
  <si>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</si>
  <si>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</si>
  <si>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</si>
  <si>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</si>
  <si>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</si>
  <si>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</si>
  <si>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</si>
  <si>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</si>
  <si>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</si>
  <si>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</si>
  <si>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</si>
  <si>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</si>
  <si>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</si>
  <si>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</si>
  <si>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</si>
  <si>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</si>
  <si>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</si>
  <si>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</si>
  <si>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</si>
  <si>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</si>
  <si>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</si>
  <si>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</si>
  <si>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</si>
  <si>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</si>
  <si>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</si>
  <si>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</si>
  <si>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</si>
  <si>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</si>
  <si>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</si>
  <si>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</si>
  <si>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</si>
  <si>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</si>
  <si>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</si>
  <si>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</si>
  <si>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</si>
  <si>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</si>
  <si>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</si>
  <si>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</si>
  <si>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</si>
  <si>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</si>
  <si>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</si>
  <si>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</si>
  <si>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</si>
  <si>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</si>
  <si>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</si>
  <si>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</si>
  <si>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</si>
  <si>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</si>
  <si>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</si>
  <si>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</si>
  <si>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</si>
  <si>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</si>
  <si>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</si>
  <si>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</si>
  <si>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</si>
  <si>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</si>
  <si>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</si>
  <si>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</si>
  <si>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</si>
  <si>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</si>
  <si>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</si>
  <si>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</si>
  <si>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</si>
  <si>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</si>
  <si>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</si>
  <si>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</si>
  <si>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</si>
  <si>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</si>
  <si>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</si>
  <si>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</si>
  <si>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</si>
  <si>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</si>
  <si>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</si>
  <si>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</si>
  <si>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</si>
  <si>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</si>
  <si>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</si>
  <si>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</si>
  <si>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</si>
  <si>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</si>
  <si>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</si>
  <si>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</si>
  <si>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</si>
  <si>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</si>
  <si>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</si>
  <si>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</si>
  <si>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</si>
  <si>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</si>
  <si>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</si>
  <si>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</si>
  <si>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</si>
  <si>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</si>
  <si>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</si>
  <si>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</si>
  <si>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</si>
  <si>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</si>
  <si>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</si>
  <si>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</si>
  <si>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</si>
  <si>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</si>
  <si>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</si>
  <si>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</si>
  <si>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</si>
  <si>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</si>
  <si>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</si>
  <si>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</si>
  <si>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</si>
  <si>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</si>
  <si>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</si>
  <si>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</si>
  <si>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</si>
  <si>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</si>
  <si>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</si>
  <si>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</si>
  <si>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</si>
  <si>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</si>
  <si>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</si>
  <si>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</si>
  <si>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</si>
  <si>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</si>
  <si>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</si>
  <si>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</si>
  <si>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</si>
  <si>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</si>
  <si>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</si>
  <si>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</si>
  <si>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</si>
  <si>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</si>
  <si>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</si>
  <si>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</si>
  <si>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</si>
  <si>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</si>
  <si>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</si>
  <si>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</si>
  <si>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</si>
  <si>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</si>
  <si>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</si>
  <si>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</si>
  <si>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</si>
  <si>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</si>
  <si>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</si>
  <si>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</si>
  <si>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</si>
  <si>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</si>
  <si>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</si>
  <si>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</si>
  <si>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</si>
  <si>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</si>
  <si>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</si>
  <si>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</si>
  <si>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</si>
  <si>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</si>
  <si>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</si>
  <si>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</si>
  <si>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</si>
  <si>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</si>
  <si>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</si>
  <si>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</si>
  <si>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</si>
  <si>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</si>
  <si>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</si>
  <si>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</si>
  <si>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</si>
  <si>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</si>
  <si>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</si>
  <si>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</si>
  <si>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</si>
  <si>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</si>
  <si>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</si>
  <si>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</si>
  <si>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</si>
  <si>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</si>
  <si>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</si>
  <si>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</si>
  <si>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</si>
  <si>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</si>
  <si>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</si>
  <si>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</si>
  <si>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</si>
  <si>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</si>
  <si>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</si>
  <si>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</si>
  <si>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</si>
  <si>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</si>
  <si>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</si>
  <si>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</si>
  <si>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</si>
  <si>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</si>
  <si>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</si>
  <si>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</si>
  <si>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</si>
  <si>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</si>
  <si>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</si>
  <si>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</si>
  <si>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</si>
  <si>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</si>
  <si>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</si>
  <si>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</si>
  <si>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</si>
  <si>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</si>
  <si>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</si>
  <si>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</si>
  <si>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</si>
  <si>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</si>
  <si>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</si>
  <si>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</si>
  <si>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</si>
  <si>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</si>
  <si>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</si>
  <si>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</si>
  <si>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</si>
  <si>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</si>
  <si>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</si>
  <si>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</si>
  <si>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</si>
  <si>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</si>
  <si>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</si>
  <si>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</si>
  <si>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</si>
  <si>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</si>
  <si>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</si>
  <si>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</si>
  <si>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</si>
  <si>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</si>
  <si>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</si>
  <si>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</si>
  <si>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</si>
  <si>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</si>
  <si>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</si>
  <si>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</si>
  <si>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</si>
  <si>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</si>
  <si>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</si>
  <si>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</si>
  <si>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</si>
  <si>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</si>
  <si>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</si>
  <si>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</si>
  <si>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</si>
  <si>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</si>
  <si>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</si>
  <si>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</si>
  <si>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</si>
  <si>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</si>
  <si>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</si>
  <si>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</si>
  <si>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</si>
  <si>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</si>
  <si>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</si>
  <si>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</si>
  <si>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</si>
  <si>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</si>
  <si>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</si>
  <si>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</si>
  <si>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</si>
  <si>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</si>
  <si>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</si>
  <si>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</si>
  <si>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</si>
  <si>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</si>
  <si>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</si>
  <si>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</si>
  <si>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</si>
  <si>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</si>
  <si>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</si>
  <si>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</si>
  <si>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</si>
  <si>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</si>
  <si>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</si>
  <si>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</si>
  <si>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</si>
  <si>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</si>
  <si>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</si>
  <si>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</si>
  <si>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</si>
  <si>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</si>
  <si>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</si>
  <si>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</si>
  <si>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</si>
  <si>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</si>
  <si>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</si>
  <si>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</si>
  <si>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</si>
  <si>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</si>
  <si>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</si>
  <si>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</si>
  <si>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</si>
  <si>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</si>
  <si>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</si>
  <si>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</si>
  <si>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</si>
  <si>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</si>
  <si>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</si>
  <si>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</si>
  <si>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</si>
  <si>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</si>
  <si>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</si>
  <si>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</si>
  <si>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</si>
  <si>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</si>
  <si>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</si>
  <si>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</si>
  <si>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</si>
  <si>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</si>
  <si>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</si>
  <si>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</si>
  <si>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</si>
  <si>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</si>
  <si>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</si>
  <si>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</si>
  <si>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</si>
  <si>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</si>
  <si>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</si>
  <si>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</si>
  <si>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</si>
  <si>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</si>
  <si>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</si>
  <si>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</si>
  <si>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</si>
  <si>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</si>
  <si>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</si>
  <si>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</si>
  <si>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</si>
  <si>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</si>
  <si>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</si>
  <si>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</si>
  <si>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</si>
  <si>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</si>
  <si>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</si>
  <si>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</si>
  <si>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</si>
  <si>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</si>
  <si>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</si>
  <si>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</si>
  <si>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</si>
  <si>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</si>
  <si>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</si>
  <si>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</si>
  <si>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</si>
  <si>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</si>
  <si>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</si>
  <si>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</si>
  <si>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</si>
  <si>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</si>
  <si>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</si>
  <si>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</si>
  <si>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</si>
  <si>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</si>
  <si>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</si>
  <si>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</si>
  <si>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</si>
  <si>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</si>
  <si>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</si>
  <si>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</si>
  <si>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</si>
  <si>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</si>
  <si>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</si>
  <si>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</si>
  <si>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</si>
  <si>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</si>
  <si>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</si>
  <si>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</si>
  <si>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</si>
  <si>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</si>
  <si>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</si>
  <si>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</si>
  <si>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</si>
  <si>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</si>
  <si>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</si>
  <si>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</si>
  <si>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</si>
  <si>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</si>
  <si>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</si>
  <si>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</si>
  <si>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</si>
  <si>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</si>
  <si>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</si>
  <si>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</si>
  <si>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</si>
  <si>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</si>
  <si>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</si>
  <si>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</si>
  <si>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</si>
  <si>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</si>
  <si>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</si>
  <si>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</si>
  <si>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</si>
  <si>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</si>
  <si>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</si>
  <si>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</si>
  <si>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</si>
  <si>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</si>
  <si>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</si>
  <si>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</si>
  <si>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</si>
  <si>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</si>
  <si>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</si>
  <si>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</si>
  <si>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</si>
  <si>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</si>
  <si>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</si>
  <si>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</si>
  <si>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</si>
  <si>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</si>
  <si>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</si>
  <si>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</si>
  <si>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</si>
  <si>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</si>
  <si>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</si>
  <si>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</si>
  <si>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</si>
  <si>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</si>
  <si>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</si>
  <si>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</si>
  <si>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</si>
  <si>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</si>
  <si>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</si>
  <si>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</si>
  <si>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</si>
  <si>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</si>
  <si>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</si>
  <si>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</si>
  <si>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</si>
  <si>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</si>
  <si>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</si>
  <si>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</si>
  <si>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</si>
  <si>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</si>
  <si>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</si>
  <si>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</si>
  <si>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</si>
  <si>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</si>
  <si>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</si>
  <si>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</si>
  <si>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</si>
  <si>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</si>
  <si>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</si>
  <si>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</si>
  <si>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</si>
  <si>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</si>
  <si>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</si>
  <si>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</si>
  <si>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</si>
  <si>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</si>
  <si>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</si>
  <si>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</si>
  <si>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</si>
  <si>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</si>
  <si>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</si>
  <si>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</si>
  <si>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</si>
  <si>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</si>
  <si>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</si>
  <si>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</si>
  <si>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</si>
  <si>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</si>
  <si>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</si>
  <si>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</si>
  <si>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</si>
  <si>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</si>
  <si>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</si>
  <si>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</si>
  <si>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</si>
  <si>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</si>
  <si>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</si>
  <si>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</si>
  <si>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</si>
  <si>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</si>
  <si>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</si>
  <si>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</si>
  <si>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</si>
  <si>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</si>
  <si>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</si>
  <si>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</si>
  <si>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</si>
  <si>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</si>
  <si>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</si>
  <si>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</si>
  <si>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</si>
  <si>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</si>
  <si>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</si>
  <si>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</si>
  <si>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</si>
  <si>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</si>
  <si>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</si>
  <si>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</si>
  <si>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</si>
  <si>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</si>
  <si>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</si>
  <si>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</si>
  <si>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</si>
  <si>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</si>
  <si>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</si>
  <si>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</si>
  <si>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</si>
  <si>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</si>
  <si>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</si>
  <si>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</si>
  <si>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</si>
  <si>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</si>
  <si>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</si>
  <si>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</si>
  <si>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</si>
  <si>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</si>
  <si>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</si>
  <si>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</si>
  <si>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</si>
  <si>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</si>
  <si>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</si>
  <si>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</si>
  <si>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</si>
  <si>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</si>
  <si>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</si>
  <si>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</si>
  <si>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</si>
  <si>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</si>
  <si>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</si>
  <si>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</si>
  <si>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</si>
  <si>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</si>
  <si>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</si>
  <si>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</si>
  <si>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</si>
  <si>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</si>
  <si>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</si>
  <si>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</si>
  <si>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</si>
  <si>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</si>
  <si>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</si>
  <si>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</si>
  <si>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</si>
  <si>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</si>
  <si>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</si>
  <si>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</si>
  <si>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</si>
  <si>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</si>
  <si>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</si>
  <si>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</si>
  <si>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</si>
  <si>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</si>
  <si>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</si>
  <si>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</si>
  <si>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</si>
  <si>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</si>
  <si>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</si>
  <si>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</si>
  <si>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</si>
  <si>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</si>
  <si>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</si>
  <si>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</si>
  <si>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</si>
  <si>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</si>
  <si>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</si>
  <si>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</si>
  <si>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</si>
  <si>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</si>
  <si>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</si>
  <si>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</si>
  <si>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</si>
  <si>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</si>
  <si>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</si>
  <si>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</si>
  <si>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</si>
  <si>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</si>
  <si>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</si>
  <si>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</si>
  <si>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</si>
  <si>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</si>
  <si>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</si>
  <si>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</si>
  <si>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</si>
  <si>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</si>
  <si>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</si>
  <si>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</si>
  <si>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</si>
  <si>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</si>
  <si>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</si>
  <si>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</si>
  <si>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</si>
  <si>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</si>
  <si>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</si>
  <si>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</si>
  <si>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</si>
  <si>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</si>
  <si>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</si>
  <si>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</si>
  <si>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</si>
  <si>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</si>
  <si>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</si>
  <si>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</si>
  <si>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</si>
  <si>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</si>
  <si>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</si>
  <si>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</si>
  <si>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</si>
  <si>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</si>
  <si>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</si>
  <si>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</si>
  <si>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</si>
  <si>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</si>
  <si>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</si>
  <si>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</si>
  <si>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</si>
  <si>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</si>
  <si>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</si>
  <si>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</si>
  <si>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</si>
  <si>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</si>
  <si>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</si>
  <si>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</si>
  <si>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</si>
  <si>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</si>
  <si>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</si>
  <si>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</si>
  <si>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</si>
  <si>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</si>
  <si>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</si>
  <si>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</si>
  <si>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</si>
  <si>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</si>
  <si>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</si>
  <si>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</si>
  <si>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</si>
  <si>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</si>
  <si>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</si>
  <si>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</si>
  <si>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</si>
  <si>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</si>
  <si>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</si>
  <si>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</si>
  <si>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</si>
  <si>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</si>
  <si>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</si>
  <si>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</si>
  <si>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</si>
  <si>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</si>
  <si>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</si>
  <si>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</si>
  <si>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</si>
  <si>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</si>
  <si>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</si>
  <si>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</si>
  <si>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</si>
  <si>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</si>
  <si>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</si>
  <si>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</si>
  <si>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</si>
  <si>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</si>
  <si>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</si>
  <si>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</si>
  <si>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</si>
  <si>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</si>
  <si>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</si>
  <si>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</si>
  <si>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</si>
  <si>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</si>
  <si>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</si>
  <si>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</si>
  <si>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</si>
  <si>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</si>
  <si>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</si>
  <si>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</si>
  <si>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</si>
  <si>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</si>
  <si>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</si>
  <si>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</si>
  <si>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</si>
  <si>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</si>
  <si>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</si>
  <si>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</si>
  <si>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</si>
  <si>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</si>
  <si>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</si>
  <si>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</si>
  <si>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</si>
  <si>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</si>
  <si>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</si>
  <si>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</si>
  <si>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</si>
  <si>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</si>
  <si>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</si>
  <si>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</si>
  <si>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</si>
  <si>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</si>
  <si>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</si>
  <si>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</si>
  <si>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</si>
  <si>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</si>
  <si>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</si>
  <si>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</si>
  <si>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</si>
  <si>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</si>
  <si>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</si>
  <si>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</si>
  <si>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</si>
  <si>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</si>
  <si>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</si>
  <si>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</si>
  <si>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</si>
  <si>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</si>
  <si>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</si>
  <si>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</si>
  <si>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</si>
  <si>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</si>
  <si>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</si>
  <si>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</si>
  <si>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</si>
  <si>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</si>
  <si>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</si>
  <si>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</si>
  <si>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</si>
  <si>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</si>
  <si>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</si>
  <si>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</si>
  <si>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</si>
  <si>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</si>
  <si>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</si>
  <si>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</si>
  <si>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</si>
  <si>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</si>
  <si>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</si>
  <si>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</si>
  <si>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</si>
  <si>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</si>
  <si>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</si>
  <si>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</si>
  <si>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</si>
  <si>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</si>
  <si>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</si>
  <si>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</si>
  <si>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</si>
  <si>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</si>
  <si>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</si>
  <si>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</si>
  <si>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</si>
  <si>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</si>
  <si>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</si>
  <si>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</si>
  <si>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</si>
  <si>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</si>
  <si>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</si>
  <si>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</si>
  <si>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</si>
  <si>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</si>
  <si>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</si>
  <si>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</si>
  <si>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</si>
  <si>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</si>
  <si>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</si>
  <si>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</si>
  <si>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</si>
  <si>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</si>
  <si>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</si>
  <si>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</si>
  <si>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</si>
  <si>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</si>
  <si>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</si>
  <si>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</si>
  <si>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</si>
  <si>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</si>
  <si>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</si>
  <si>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</si>
  <si>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</si>
  <si>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</si>
  <si>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</si>
  <si>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</si>
  <si>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</si>
  <si>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</si>
  <si>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</si>
  <si>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</si>
  <si>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</si>
  <si>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</si>
  <si>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</si>
  <si>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</si>
  <si>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</si>
  <si>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</si>
  <si>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</si>
  <si>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</si>
  <si>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</si>
  <si>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</si>
  <si>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</si>
  <si>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</si>
  <si>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</si>
  <si>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</si>
  <si>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</si>
  <si>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</si>
  <si>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</si>
  <si>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</si>
  <si>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</si>
  <si>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</si>
  <si>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</si>
  <si>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</si>
  <si>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</si>
  <si>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</si>
  <si>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</si>
  <si>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</si>
  <si>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</si>
  <si>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</si>
  <si>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</si>
  <si>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</si>
  <si>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</si>
  <si>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</si>
  <si>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</si>
  <si>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</si>
  <si>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</si>
  <si>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</si>
  <si>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</si>
  <si>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</si>
  <si>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</si>
  <si>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</si>
  <si>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</si>
  <si>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</si>
  <si>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</si>
  <si>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</si>
  <si>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</si>
  <si>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</si>
  <si>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</si>
  <si>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</si>
  <si>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</si>
  <si>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</si>
  <si>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</si>
  <si>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</si>
  <si>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</si>
  <si>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</si>
  <si>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</si>
  <si>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</si>
  <si>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</si>
  <si>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</si>
  <si>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</si>
  <si>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</si>
  <si>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</si>
  <si>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</si>
  <si>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</si>
  <si>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</si>
  <si>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</si>
  <si>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</si>
  <si>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</si>
  <si>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</si>
  <si>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</si>
  <si>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</si>
  <si>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</si>
  <si>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</si>
  <si>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</si>
  <si>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</si>
  <si>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</si>
  <si>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</si>
  <si>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</si>
  <si>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</si>
  <si>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</si>
  <si>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</si>
  <si>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</si>
  <si>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</si>
  <si>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</si>
  <si>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</si>
  <si>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</si>
  <si>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</si>
  <si>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</si>
  <si>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</si>
  <si>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</si>
  <si>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</si>
  <si>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</si>
  <si>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</si>
  <si>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</si>
  <si>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</si>
  <si>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</si>
  <si>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</si>
  <si>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</si>
  <si>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</si>
  <si>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</si>
  <si>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</si>
  <si>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</si>
  <si>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</si>
  <si>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</si>
  <si>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</si>
  <si>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</si>
  <si>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</si>
  <si>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</si>
  <si>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</si>
  <si>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</si>
  <si>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</si>
  <si>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</si>
  <si>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</si>
  <si>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</si>
  <si>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</si>
  <si>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</si>
  <si>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</si>
  <si>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</si>
  <si>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</si>
  <si>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</si>
  <si>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</si>
  <si>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</si>
  <si>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</si>
  <si>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</si>
  <si>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</si>
  <si>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</si>
  <si>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</si>
  <si>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</si>
  <si>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</si>
  <si>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</si>
  <si>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</si>
  <si>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</si>
  <si>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</si>
  <si>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</si>
  <si>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</si>
  <si>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</si>
  <si>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</si>
  <si>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</si>
  <si>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</si>
  <si>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</si>
  <si>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</si>
  <si>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</si>
  <si>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</si>
  <si>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</si>
  <si>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</si>
  <si>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</si>
  <si>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</si>
  <si>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</si>
  <si>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</si>
  <si>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</si>
  <si>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</si>
  <si>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</si>
  <si>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</si>
  <si>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</si>
  <si>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</si>
  <si>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</si>
  <si>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</si>
  <si>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</si>
  <si>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</si>
  <si>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</si>
  <si>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</si>
  <si>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</si>
  <si>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</si>
  <si>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</si>
  <si>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</si>
  <si>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</si>
  <si>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</si>
  <si>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</si>
  <si>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</si>
  <si>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</si>
  <si>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</si>
  <si>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</si>
  <si>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</si>
  <si>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</si>
  <si>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</si>
  <si>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</si>
  <si>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</si>
  <si>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</si>
  <si>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</si>
  <si>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</si>
  <si>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</si>
  <si>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</si>
  <si>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</si>
  <si>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</si>
  <si>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</si>
  <si>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</si>
  <si>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</si>
  <si>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</si>
  <si>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</si>
  <si>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</si>
  <si>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</si>
  <si>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</si>
  <si>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</si>
  <si>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</si>
  <si>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</si>
  <si>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</si>
  <si>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</si>
  <si>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</si>
  <si>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</si>
  <si>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</si>
  <si>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</si>
  <si>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</si>
  <si>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</si>
  <si>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</si>
  <si>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</si>
  <si>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</si>
  <si>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</si>
  <si>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</si>
  <si>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</si>
  <si>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</si>
  <si>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</si>
  <si>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</si>
  <si>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</si>
  <si>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</si>
  <si>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</si>
  <si>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</si>
  <si>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</si>
  <si>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</si>
  <si>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</si>
  <si>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</si>
  <si>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</si>
  <si>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</si>
  <si>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</si>
  <si>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</si>
  <si>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</si>
  <si>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</si>
  <si>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</si>
  <si>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</si>
  <si>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</si>
  <si>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</si>
  <si>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</si>
  <si>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</si>
  <si>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</si>
  <si>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</si>
  <si>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</si>
  <si>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</si>
  <si>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</si>
  <si>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</si>
  <si>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</si>
  <si>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</si>
  <si>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</si>
  <si>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</si>
  <si>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</si>
  <si>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</si>
  <si>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</si>
  <si>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</si>
  <si>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</si>
  <si>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</si>
  <si>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</si>
  <si>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</si>
  <si>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</si>
  <si>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</si>
  <si>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</si>
  <si>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</si>
  <si>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</si>
  <si>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</si>
  <si>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</si>
  <si>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</si>
  <si>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</si>
  <si>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</si>
  <si>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</si>
  <si>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</si>
  <si>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</si>
  <si>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</si>
  <si>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</si>
  <si>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</si>
  <si>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</si>
  <si>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</si>
  <si>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</si>
  <si>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</si>
  <si>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</si>
  <si>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</si>
  <si>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</si>
  <si>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</si>
  <si>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</si>
  <si>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</si>
  <si>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</si>
  <si>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</si>
  <si>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</si>
  <si>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</si>
  <si>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</si>
  <si>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</si>
  <si>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</si>
  <si>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</si>
  <si>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</si>
  <si>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</si>
  <si>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</si>
  <si>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</si>
  <si>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</si>
  <si>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</si>
  <si>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</si>
  <si>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</si>
  <si>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</si>
  <si>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</si>
  <si>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</si>
  <si>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</si>
  <si>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</si>
  <si>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</si>
  <si>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</si>
  <si>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</si>
  <si>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</si>
  <si>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</si>
  <si>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</si>
  <si>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</si>
  <si>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</si>
  <si>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</si>
  <si>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</si>
  <si>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</si>
  <si>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</si>
  <si>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</si>
  <si>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</si>
  <si>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</si>
  <si>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</si>
  <si>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</si>
  <si>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</si>
  <si>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</si>
  <si>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</si>
  <si>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</si>
  <si>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</si>
  <si>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</si>
  <si>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</si>
  <si>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</si>
  <si>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</si>
  <si>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</si>
  <si>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</si>
  <si>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</si>
  <si>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</si>
  <si>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</si>
  <si>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</si>
  <si>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</si>
  <si>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</si>
  <si>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</si>
  <si>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</si>
  <si>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</si>
  <si>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</si>
  <si>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</si>
  <si>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</si>
  <si>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</si>
  <si>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</si>
  <si>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</si>
  <si>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</si>
  <si>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</si>
  <si>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</si>
  <si>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</si>
  <si>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</si>
  <si>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</si>
  <si>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</si>
  <si>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</si>
  <si>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</si>
  <si>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</si>
  <si>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</si>
  <si>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</si>
  <si>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</si>
  <si>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</si>
  <si>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</si>
  <si>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</si>
  <si>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</si>
  <si>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</si>
  <si>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</si>
  <si>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</si>
  <si>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</si>
  <si>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</si>
  <si>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</si>
  <si>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</si>
  <si>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</si>
  <si>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</si>
  <si>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</si>
  <si>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</si>
  <si>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</si>
  <si>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</si>
  <si>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</si>
  <si>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</si>
  <si>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</si>
  <si>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</si>
  <si>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</si>
  <si>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</si>
  <si>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</si>
  <si>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</si>
  <si>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</si>
  <si>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</si>
  <si>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</si>
  <si>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</si>
  <si>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</si>
  <si>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</si>
  <si>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</si>
  <si>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</si>
  <si>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</si>
  <si>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</si>
  <si>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</si>
  <si>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</si>
  <si>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</si>
  <si>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</si>
  <si>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</si>
  <si>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</si>
  <si>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</si>
  <si>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</si>
  <si>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</si>
  <si>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</si>
  <si>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</si>
  <si>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</si>
  <si>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</si>
  <si>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</si>
  <si>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</si>
  <si>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</si>
  <si>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</si>
  <si>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</si>
  <si>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</si>
  <si>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</si>
  <si>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</si>
  <si>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</si>
  <si>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</si>
  <si>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</si>
  <si>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</si>
  <si>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</si>
  <si>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</si>
  <si>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</si>
  <si>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</si>
  <si>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</si>
  <si>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</si>
  <si>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</si>
  <si>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</si>
  <si>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</si>
  <si>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</si>
  <si>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</si>
  <si>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</si>
  <si>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</si>
  <si>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</si>
  <si>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</si>
  <si>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</si>
  <si>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</si>
  <si>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</si>
  <si>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</si>
  <si>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</si>
  <si>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</si>
  <si>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</si>
  <si>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</si>
  <si>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</si>
  <si>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</si>
  <si>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</si>
  <si>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</si>
  <si>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</si>
  <si>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</si>
  <si>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</si>
  <si>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</si>
  <si>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</si>
  <si>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</si>
  <si>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</si>
  <si>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</si>
  <si>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</si>
  <si>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</si>
  <si>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</si>
  <si>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</si>
  <si>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</si>
  <si>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</si>
  <si>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</si>
  <si>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</si>
  <si>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</si>
  <si>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</si>
  <si>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</si>
  <si>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</si>
  <si>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</si>
  <si>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</si>
  <si>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</si>
  <si>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</si>
  <si>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</si>
  <si>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</si>
  <si>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</si>
  <si>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</si>
  <si>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</si>
  <si>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</si>
  <si>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</si>
  <si>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</si>
  <si>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</si>
  <si>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</si>
  <si>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</si>
  <si>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</si>
  <si>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</si>
  <si>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</si>
  <si>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</si>
  <si>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</si>
  <si>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</si>
  <si>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</si>
  <si>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</si>
  <si>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</si>
  <si>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</si>
  <si>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</si>
  <si>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</si>
  <si>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</si>
  <si>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</si>
  <si>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</si>
  <si>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</si>
  <si>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</si>
  <si>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</si>
  <si>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</si>
  <si>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</si>
  <si>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</si>
  <si>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</si>
  <si>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</si>
  <si>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</si>
  <si>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</si>
  <si>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</si>
  <si>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</si>
  <si>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</si>
  <si>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</si>
  <si>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</si>
  <si>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</si>
  <si>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</si>
  <si>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</si>
  <si>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</si>
  <si>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</si>
  <si>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</si>
  <si>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</si>
  <si>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</si>
  <si>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</si>
  <si>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</si>
  <si>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</si>
  <si>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</si>
  <si>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</si>
  <si>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</si>
  <si>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</si>
  <si>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</si>
  <si>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</si>
  <si>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</si>
  <si>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</si>
  <si>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</si>
  <si>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</si>
  <si>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</si>
  <si>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</si>
  <si>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</si>
  <si>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</si>
  <si>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</si>
  <si>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</si>
  <si>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</si>
  <si>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</si>
  <si>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</si>
  <si>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</si>
  <si>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</si>
  <si>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</si>
  <si>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</si>
  <si>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</si>
  <si>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</si>
  <si>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</si>
  <si>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</si>
  <si>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</si>
  <si>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</si>
  <si>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</si>
  <si>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</si>
  <si>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</si>
  <si>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</si>
  <si>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</si>
  <si>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</si>
  <si>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</si>
  <si>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</si>
  <si>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</si>
  <si>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</si>
  <si>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</si>
  <si>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</si>
  <si>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</si>
  <si>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</si>
  <si>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</si>
  <si>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</si>
  <si>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</si>
  <si>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</si>
  <si>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</si>
  <si>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</si>
  <si>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</si>
  <si>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</si>
  <si>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</si>
  <si>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</si>
  <si>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</si>
  <si>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</si>
  <si>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</si>
  <si>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</si>
  <si>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</si>
  <si>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</si>
  <si>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</si>
  <si>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</si>
  <si>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</si>
  <si>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</si>
  <si>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</si>
  <si>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</si>
  <si>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</si>
  <si>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</si>
  <si>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</si>
  <si>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</si>
  <si>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</si>
  <si>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</si>
  <si>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</si>
  <si>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</si>
  <si>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</si>
  <si>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</si>
  <si>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</si>
  <si>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</si>
  <si>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</si>
  <si>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</si>
  <si>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</si>
  <si>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</si>
  <si>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</si>
  <si>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</si>
  <si>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</si>
  <si>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</si>
  <si>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</si>
  <si>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</si>
  <si>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</si>
  <si>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</si>
  <si>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</si>
  <si>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</si>
  <si>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</si>
  <si>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</si>
  <si>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</si>
  <si>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</si>
  <si>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</si>
  <si>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</si>
  <si>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</si>
  <si>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</si>
  <si>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</si>
  <si>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</si>
  <si>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</si>
  <si>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</si>
  <si>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</si>
  <si>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</si>
  <si>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</si>
  <si>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</si>
  <si>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</si>
  <si>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</si>
  <si>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</si>
  <si>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</si>
  <si>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</si>
  <si>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</si>
  <si>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</si>
  <si>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</si>
  <si>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</si>
  <si>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</si>
  <si>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</si>
  <si>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</si>
  <si>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</si>
  <si>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</si>
  <si>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</si>
  <si>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</si>
  <si>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</si>
  <si>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</si>
  <si>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</si>
  <si>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</si>
  <si>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</si>
  <si>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</si>
  <si>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</si>
  <si>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</si>
  <si>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</si>
  <si>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</si>
  <si>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</si>
  <si>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</si>
  <si>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</si>
  <si>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</si>
  <si>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</si>
  <si>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</si>
  <si>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</si>
  <si>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</si>
  <si>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</si>
  <si>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</si>
  <si>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</si>
  <si>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</si>
  <si>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</si>
  <si>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</si>
  <si>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</si>
  <si>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</si>
  <si>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</si>
  <si>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</si>
  <si>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</si>
  <si>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</si>
  <si>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</si>
  <si>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</si>
  <si>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</si>
  <si>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</si>
  <si>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</si>
  <si>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</si>
  <si>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</si>
  <si>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</si>
  <si>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</si>
  <si>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</si>
  <si>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</si>
  <si>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</si>
  <si>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</si>
  <si>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</si>
  <si>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</si>
  <si>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</si>
  <si>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</si>
  <si>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</si>
  <si>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</si>
  <si>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</si>
  <si>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</si>
  <si>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</si>
  <si>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</si>
  <si>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</si>
  <si>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</si>
  <si>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</si>
  <si>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</si>
  <si>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</si>
  <si>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</si>
  <si>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</si>
  <si>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</si>
  <si>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</si>
  <si>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</si>
  <si>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</si>
  <si>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</si>
  <si>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</si>
  <si>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</si>
  <si>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</si>
  <si>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</si>
  <si>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</si>
  <si>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</si>
  <si>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</si>
  <si>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</si>
  <si>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</si>
  <si>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</si>
  <si>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</si>
  <si>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</si>
  <si>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</si>
  <si>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</si>
  <si>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</si>
  <si>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</si>
  <si>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</si>
  <si>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</si>
  <si>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</si>
  <si>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</si>
  <si>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</si>
  <si>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</si>
  <si>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</si>
  <si>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</si>
  <si>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</si>
  <si>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</si>
  <si>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</si>
  <si>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</si>
  <si>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</si>
  <si>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</si>
  <si>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</si>
  <si>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</si>
  <si>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</si>
  <si>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</si>
  <si>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</si>
  <si>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</si>
  <si>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</si>
  <si>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</si>
  <si>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</si>
  <si>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</si>
  <si>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</si>
  <si>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</si>
  <si>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</si>
  <si>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</si>
  <si>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</si>
  <si>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</si>
  <si>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</si>
  <si>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</si>
  <si>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</si>
  <si>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</si>
  <si>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</si>
  <si>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</si>
  <si>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</si>
  <si>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</si>
  <si>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</si>
  <si>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</si>
  <si>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</si>
  <si>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</si>
  <si>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</si>
  <si>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</si>
  <si>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</si>
  <si>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</si>
  <si>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</si>
  <si>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</si>
  <si>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</si>
  <si>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</si>
  <si>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</si>
  <si>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</si>
  <si>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</si>
  <si>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</si>
  <si>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</si>
  <si>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</si>
  <si>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</si>
  <si>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</si>
  <si>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</si>
  <si>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</si>
  <si>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</si>
  <si>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</si>
  <si>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</si>
  <si>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</si>
  <si>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</si>
  <si>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</si>
  <si>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</si>
  <si>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</si>
  <si>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</si>
  <si>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</si>
  <si>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</si>
  <si>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</si>
  <si>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</si>
  <si>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</si>
  <si>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</si>
  <si>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</si>
  <si>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</si>
  <si>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</si>
  <si>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</si>
  <si>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</si>
  <si>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</si>
  <si>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</si>
  <si>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</si>
  <si>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</si>
  <si>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</si>
  <si>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</si>
  <si>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</si>
  <si>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</si>
  <si>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</si>
  <si>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</si>
  <si>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</si>
  <si>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</si>
  <si>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</si>
  <si>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</si>
  <si>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</si>
  <si>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</si>
  <si>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</si>
  <si>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</si>
  <si>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</si>
  <si>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</si>
  <si>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</si>
  <si>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</si>
  <si>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</si>
  <si>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</si>
  <si>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</si>
  <si>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</si>
  <si>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</si>
  <si>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</si>
  <si>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</si>
  <si>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</si>
  <si>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</si>
  <si>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</si>
  <si>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</si>
  <si>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</si>
  <si>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</si>
  <si>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</si>
  <si>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</si>
  <si>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</si>
  <si>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</si>
  <si>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</si>
  <si>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</si>
  <si>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</si>
  <si>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</si>
  <si>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</si>
  <si>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</si>
  <si>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</si>
  <si>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</si>
  <si>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</si>
  <si>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</si>
  <si>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</si>
  <si>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</si>
  <si>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</si>
  <si>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</si>
  <si>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</si>
  <si>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</si>
  <si>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</si>
  <si>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</si>
  <si>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</si>
  <si>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</si>
  <si>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</si>
  <si>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</si>
  <si>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</si>
  <si>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</si>
  <si>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</si>
  <si>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</si>
  <si>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</si>
  <si>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</si>
  <si>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</si>
  <si>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</si>
  <si>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</si>
  <si>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</si>
  <si>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</si>
  <si>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</si>
  <si>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</si>
  <si>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</si>
  <si>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</si>
  <si>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</si>
  <si>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</si>
  <si>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</si>
  <si>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</si>
  <si>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</si>
  <si>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</si>
  <si>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</si>
  <si>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</si>
  <si>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</si>
  <si>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</si>
  <si>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</si>
  <si>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</si>
  <si>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</si>
  <si>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</si>
  <si>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</si>
  <si>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</si>
  <si>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</si>
  <si>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</si>
  <si>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</si>
  <si>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</si>
  <si>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</si>
  <si>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</si>
  <si>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</si>
  <si>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</si>
  <si>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</si>
  <si>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</si>
  <si>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</si>
  <si>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</si>
  <si>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</si>
  <si>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</si>
  <si>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</si>
  <si>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</si>
  <si>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</si>
  <si>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</si>
  <si>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</si>
  <si>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</si>
  <si>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</si>
  <si>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</si>
  <si>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</si>
  <si>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</si>
  <si>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</si>
  <si>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</si>
  <si>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</si>
  <si>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</si>
  <si>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</si>
  <si>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</si>
  <si>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</si>
  <si>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</si>
  <si>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</si>
  <si>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</si>
  <si>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</si>
  <si>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</si>
  <si>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</si>
  <si>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</si>
  <si>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</si>
  <si>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</si>
  <si>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</si>
  <si>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</si>
  <si>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</si>
  <si>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</si>
  <si>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</si>
  <si>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</si>
  <si>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</si>
  <si>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</si>
  <si>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</si>
  <si>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</si>
  <si>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</si>
  <si>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</si>
  <si>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</si>
  <si>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</si>
  <si>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</si>
  <si>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</si>
  <si>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</si>
  <si>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</si>
  <si>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</si>
  <si>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</si>
  <si>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</si>
  <si>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</si>
  <si>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</si>
  <si>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</si>
  <si>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</si>
  <si>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</si>
  <si>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</si>
  <si>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</si>
  <si>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</si>
  <si>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</si>
  <si>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</si>
  <si>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</si>
  <si>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</si>
  <si>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</si>
  <si>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</si>
  <si>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</si>
  <si>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</si>
  <si>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</si>
  <si>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</si>
  <si>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</si>
  <si>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</si>
  <si>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</si>
  <si>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</si>
  <si>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</si>
  <si>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</si>
  <si>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</si>
  <si>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</si>
  <si>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</si>
  <si>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</si>
  <si>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</si>
  <si>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</si>
  <si>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</si>
  <si>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</si>
  <si>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</si>
  <si>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</si>
  <si>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</si>
  <si>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</si>
  <si>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</si>
  <si>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</si>
  <si>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</si>
  <si>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</si>
  <si>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</si>
  <si>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</si>
  <si>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</si>
  <si>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</si>
  <si>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</si>
  <si>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</si>
  <si>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</si>
  <si>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</si>
  <si>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</si>
  <si>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</si>
  <si>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</si>
  <si>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</si>
  <si>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</si>
  <si>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</si>
  <si>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</si>
  <si>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</si>
  <si>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</si>
  <si>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</si>
  <si>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</si>
  <si>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</si>
  <si>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</si>
  <si>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</si>
  <si>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</si>
  <si>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</si>
  <si>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</si>
  <si>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</si>
  <si>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</si>
  <si>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</si>
  <si>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</si>
  <si>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</si>
  <si>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</si>
  <si>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</si>
  <si>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</si>
  <si>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</si>
  <si>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</si>
  <si>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</si>
  <si>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</si>
  <si>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</si>
  <si>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</si>
  <si>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</si>
  <si>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</si>
  <si>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</si>
  <si>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</si>
  <si>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</si>
  <si>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</si>
  <si>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</si>
  <si>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</si>
  <si>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</si>
  <si>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</si>
  <si>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</si>
  <si>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</si>
  <si>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</si>
  <si>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</si>
  <si>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</si>
  <si>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</si>
  <si>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</si>
  <si>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</si>
  <si>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</si>
  <si>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</si>
  <si>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</si>
  <si>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</si>
  <si>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</si>
  <si>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</si>
  <si>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</si>
  <si>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</si>
  <si>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</si>
  <si>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</si>
  <si>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</si>
  <si>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</si>
  <si>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</si>
  <si>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</si>
  <si>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</si>
  <si>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</si>
  <si>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</si>
  <si>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</si>
  <si>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</si>
  <si>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</si>
  <si>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</si>
  <si>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</si>
  <si>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</si>
  <si>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</si>
  <si>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</si>
  <si>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</si>
  <si>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</si>
  <si>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</si>
  <si>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</si>
  <si>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</si>
  <si>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</si>
  <si>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</si>
  <si>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</si>
  <si>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</si>
  <si>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</si>
  <si>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</si>
  <si>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</si>
  <si>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</si>
  <si>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</si>
  <si>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</si>
  <si>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</si>
  <si>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</si>
  <si>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</si>
  <si>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</si>
  <si>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</si>
  <si>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</si>
  <si>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</si>
  <si>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</si>
  <si>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</si>
  <si>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</si>
  <si>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</si>
  <si>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</si>
  <si>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</si>
  <si>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</si>
  <si>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</si>
  <si>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</si>
  <si>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</si>
  <si>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</si>
  <si>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</si>
  <si>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</si>
  <si>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</si>
  <si>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</si>
  <si>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</si>
  <si>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</si>
  <si>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</si>
  <si>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</si>
  <si>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</si>
  <si>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</si>
  <si>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</si>
  <si>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</si>
  <si>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</si>
  <si>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</si>
  <si>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</si>
  <si>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</si>
  <si>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</si>
  <si>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</si>
  <si>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</si>
  <si>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</si>
  <si>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</si>
  <si>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</si>
  <si>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</si>
  <si>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</si>
  <si>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</si>
  <si>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</si>
  <si>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</si>
  <si>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</si>
  <si>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</si>
  <si>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</si>
  <si>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</si>
  <si>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</si>
  <si>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</si>
  <si>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</si>
  <si>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</si>
  <si>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</si>
  <si>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</si>
  <si>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</si>
  <si>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</si>
  <si>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</si>
  <si>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</si>
  <si>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</si>
  <si>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</si>
  <si>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</si>
  <si>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</si>
  <si>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</si>
  <si>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</si>
  <si>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</si>
  <si>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</si>
  <si>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</si>
  <si>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</si>
  <si>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</si>
  <si>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</si>
  <si>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</si>
  <si>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</si>
  <si>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</si>
  <si>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</si>
  <si>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</si>
  <si>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</si>
  <si>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</si>
  <si>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</si>
  <si>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</si>
  <si>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</si>
  <si>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</si>
  <si>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</si>
  <si>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</si>
  <si>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</si>
  <si>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</si>
  <si>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</si>
  <si>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</si>
  <si>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</si>
  <si>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</si>
  <si>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</si>
  <si>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</si>
  <si>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</si>
  <si>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</si>
  <si>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</si>
  <si>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</si>
  <si>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</si>
  <si>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</si>
  <si>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</si>
  <si>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</si>
  <si>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</si>
  <si>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</si>
  <si>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</si>
  <si>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</si>
  <si>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</si>
  <si>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</si>
  <si>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</si>
  <si>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</si>
  <si>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</si>
  <si>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</si>
  <si>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</si>
  <si>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</si>
  <si>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</si>
  <si>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</si>
  <si>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</si>
  <si>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</si>
  <si>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</si>
  <si>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</si>
  <si>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</si>
  <si>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</si>
  <si>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</si>
  <si>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</si>
  <si>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</si>
  <si>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</si>
  <si>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</si>
  <si>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</si>
  <si>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</si>
  <si>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</si>
  <si>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</si>
  <si>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</si>
  <si>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</si>
  <si>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</si>
  <si>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</si>
  <si>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</si>
  <si>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</si>
  <si>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</si>
  <si>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</si>
  <si>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</si>
  <si>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</si>
  <si>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</si>
  <si>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</si>
  <si>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</si>
  <si>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</si>
  <si>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</si>
  <si>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</si>
  <si>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</si>
  <si>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</si>
  <si>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</si>
  <si>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</si>
  <si>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</si>
  <si>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</si>
  <si>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</si>
  <si>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</si>
  <si>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</si>
  <si>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</si>
  <si>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</si>
  <si>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</si>
  <si>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</si>
  <si>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</si>
  <si>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</si>
  <si>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</si>
  <si>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</si>
  <si>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</si>
  <si>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</si>
  <si>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</si>
  <si>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</si>
  <si>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</si>
  <si>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</si>
  <si>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</si>
  <si>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</si>
  <si>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</si>
  <si>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</si>
  <si>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</si>
  <si>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</si>
  <si>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</si>
  <si>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</si>
  <si>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</si>
  <si>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</si>
  <si>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</si>
  <si>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</si>
  <si>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</si>
  <si>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</si>
  <si>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</si>
  <si>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</si>
  <si>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</si>
  <si>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</si>
  <si>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</si>
  <si>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</si>
  <si>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</si>
  <si>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</si>
  <si>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</si>
  <si>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</si>
  <si>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</si>
  <si>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</si>
  <si>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</si>
  <si>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</si>
  <si>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</si>
  <si>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</si>
  <si>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</si>
  <si>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</si>
  <si>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</si>
  <si>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</si>
  <si>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</si>
  <si>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</si>
  <si>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</si>
  <si>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</si>
  <si>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</si>
  <si>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</si>
  <si>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</si>
  <si>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</si>
  <si>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</si>
  <si>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</si>
  <si>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</si>
  <si>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</si>
  <si>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</si>
  <si>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</si>
  <si>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</si>
  <si>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</si>
  <si>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</si>
  <si>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</si>
  <si>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</si>
  <si>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</si>
  <si>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</si>
  <si>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</si>
  <si>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</si>
  <si>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</si>
  <si>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</si>
  <si>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</si>
  <si>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</si>
  <si>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</si>
  <si>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</si>
  <si>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</si>
  <si>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</si>
  <si>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</si>
  <si>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</si>
  <si>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</si>
  <si>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</si>
  <si>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</si>
  <si>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</si>
  <si>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</si>
  <si>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</si>
  <si>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</si>
  <si>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</si>
  <si>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</si>
  <si>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</si>
  <si>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</si>
  <si>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</si>
  <si>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</si>
  <si>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</si>
  <si>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</si>
  <si>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</si>
  <si>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</si>
  <si>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</si>
  <si>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</si>
  <si>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</si>
  <si>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</si>
  <si>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</si>
  <si>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</si>
  <si>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</si>
  <si>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</si>
  <si>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</si>
  <si>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</si>
  <si>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</si>
  <si>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</si>
  <si>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</si>
  <si>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</si>
  <si>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</si>
  <si>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</si>
  <si>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</si>
  <si>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</si>
  <si>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</si>
  <si>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</si>
  <si>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</si>
  <si>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</si>
  <si>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</si>
  <si>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</si>
  <si>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</si>
  <si>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</si>
  <si>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</si>
  <si>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</si>
  <si>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</si>
  <si>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</si>
  <si>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</si>
  <si>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</si>
  <si>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</si>
  <si>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</si>
  <si>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</si>
  <si>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</si>
  <si>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</si>
  <si>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</si>
  <si>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</si>
  <si>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</si>
  <si>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</si>
  <si>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</si>
  <si>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</si>
  <si>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</si>
  <si>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</si>
  <si>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</si>
  <si>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</si>
  <si>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</si>
  <si>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</si>
  <si>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</si>
  <si>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</si>
  <si>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</si>
  <si>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</si>
  <si>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</si>
  <si>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</si>
  <si>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</si>
  <si>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</si>
  <si>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</si>
  <si>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</si>
  <si>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</si>
  <si>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</si>
  <si>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</si>
  <si>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</si>
  <si>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</si>
  <si>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</si>
  <si>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</si>
  <si>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</si>
  <si>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</si>
  <si>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</si>
  <si>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</si>
  <si>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</si>
  <si>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</si>
  <si>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</si>
  <si>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</si>
  <si>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</si>
  <si>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</si>
  <si>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</si>
  <si>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</si>
  <si>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</si>
  <si>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</si>
  <si>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</si>
  <si>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</si>
  <si>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</si>
  <si>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</si>
  <si>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</si>
  <si>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</si>
  <si>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</si>
  <si>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</si>
  <si>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</si>
  <si>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</si>
  <si>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</si>
  <si>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</si>
  <si>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</si>
  <si>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</si>
  <si>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</si>
  <si>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</si>
  <si>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</si>
  <si>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</si>
  <si>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</si>
  <si>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</si>
  <si>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</si>
  <si>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</si>
  <si>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</si>
  <si>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</si>
  <si>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</si>
  <si>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</si>
  <si>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</si>
  <si>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</si>
  <si>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</si>
  <si>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</si>
  <si>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</si>
  <si>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</si>
  <si>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</si>
  <si>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</si>
  <si>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</si>
  <si>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</si>
  <si>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</si>
  <si>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</si>
  <si>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</si>
  <si>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</si>
  <si>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</si>
  <si>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</si>
  <si>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</si>
  <si>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</si>
  <si>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</si>
  <si>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</si>
  <si>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</si>
  <si>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</si>
  <si>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</si>
  <si>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</si>
  <si>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</si>
  <si>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</si>
  <si>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</si>
  <si>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</si>
  <si>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</si>
  <si>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</si>
  <si>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</si>
  <si>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</si>
  <si>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</si>
  <si>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</si>
  <si>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</si>
  <si>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</si>
  <si>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</si>
  <si>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</si>
  <si>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</si>
  <si>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</si>
  <si>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</si>
  <si>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</si>
  <si>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</si>
  <si>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</si>
  <si>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</si>
  <si>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</si>
  <si>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</si>
  <si>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</si>
  <si>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</si>
  <si>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</si>
  <si>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</si>
  <si>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</si>
  <si>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</si>
  <si>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</si>
  <si>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</si>
  <si>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</si>
  <si>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</si>
  <si>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</si>
  <si>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</si>
  <si>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</si>
  <si>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</si>
  <si>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</si>
  <si>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</si>
  <si>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</si>
  <si>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</si>
  <si>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</si>
  <si>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</si>
  <si>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</si>
  <si>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</si>
  <si>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</si>
  <si>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</si>
  <si>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</si>
  <si>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</si>
  <si>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</si>
  <si>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</si>
  <si>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</si>
  <si>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</si>
  <si>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</si>
  <si>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</si>
  <si>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</si>
  <si>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</si>
  <si>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</si>
  <si>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</si>
  <si>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</si>
  <si>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</si>
  <si>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</si>
  <si>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</si>
  <si>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</si>
  <si>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</si>
  <si>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</si>
  <si>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</si>
  <si>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</si>
  <si>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</si>
  <si>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</si>
  <si>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</si>
  <si>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</si>
  <si>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</si>
  <si>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</si>
  <si>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</si>
  <si>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</si>
  <si>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</si>
  <si>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</si>
  <si>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</si>
  <si>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</si>
  <si>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</si>
  <si>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</si>
  <si>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</si>
  <si>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</si>
  <si>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</si>
  <si>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</si>
  <si>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</si>
  <si>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</si>
  <si>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</si>
  <si>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</si>
  <si>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</si>
  <si>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</si>
  <si>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</si>
  <si>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</si>
  <si>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</si>
  <si>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</si>
  <si>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</si>
  <si>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</si>
  <si>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</si>
  <si>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</si>
  <si>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</si>
  <si>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</si>
  <si>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</si>
  <si>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</si>
  <si>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</si>
  <si>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</si>
  <si>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</si>
  <si>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</si>
  <si>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</si>
  <si>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</si>
  <si>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</si>
  <si>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</si>
  <si>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</si>
  <si>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</si>
  <si>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</si>
  <si>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</si>
  <si>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</si>
  <si>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</si>
  <si>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</si>
  <si>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</si>
  <si>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</si>
  <si>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</si>
  <si>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</si>
  <si>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</si>
  <si>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</si>
  <si>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</si>
  <si>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</si>
  <si>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</si>
  <si>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</si>
  <si>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</si>
  <si>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</si>
  <si>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</si>
  <si>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</si>
  <si>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</si>
  <si>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</si>
  <si>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</si>
  <si>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</si>
  <si>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</si>
  <si>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</si>
  <si>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</si>
  <si>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</si>
  <si>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</si>
  <si>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</si>
  <si>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</si>
  <si>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</si>
  <si>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</si>
  <si>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</si>
  <si>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</si>
  <si>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</si>
  <si>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</si>
  <si>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</si>
  <si>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</si>
  <si>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</si>
  <si>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</si>
  <si>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</si>
  <si>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</si>
  <si>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</si>
  <si>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</si>
  <si>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</si>
  <si>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</si>
  <si>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</si>
  <si>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</si>
  <si>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</si>
  <si>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</si>
  <si>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</si>
  <si>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</si>
  <si>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</si>
  <si>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</si>
  <si>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</si>
  <si>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</si>
  <si>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</si>
  <si>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</si>
  <si>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</si>
  <si>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</si>
  <si>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</si>
  <si>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</si>
  <si>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</si>
  <si>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</si>
  <si>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</si>
  <si>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</si>
  <si>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</si>
  <si>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</si>
  <si>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</si>
  <si>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</si>
  <si>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</si>
  <si>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</si>
  <si>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</si>
  <si>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</si>
  <si>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</si>
  <si>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</si>
  <si>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</si>
  <si>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</si>
  <si>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</si>
  <si>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</si>
  <si>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</si>
  <si>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</si>
  <si>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</si>
  <si>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</si>
  <si>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</si>
  <si>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</si>
  <si>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</si>
  <si>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</si>
  <si>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</si>
  <si>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</si>
  <si>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</si>
  <si>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</si>
  <si>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</si>
  <si>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</si>
  <si>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</si>
  <si>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</si>
  <si>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</si>
  <si>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</si>
  <si>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</si>
  <si>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</si>
  <si>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</si>
  <si>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</si>
  <si>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</si>
  <si>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</si>
  <si>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</si>
  <si>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</si>
  <si>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</si>
  <si>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</si>
  <si>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</si>
  <si>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</si>
  <si>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</si>
  <si>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</si>
  <si>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</si>
  <si>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</si>
  <si>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</si>
  <si>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</si>
  <si>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</si>
  <si>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</si>
  <si>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</si>
  <si>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</si>
  <si>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</si>
  <si>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</si>
  <si>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</si>
  <si>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</si>
  <si>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</si>
  <si>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</si>
  <si>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</si>
  <si>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</si>
  <si>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</si>
  <si>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</si>
  <si>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</si>
  <si>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</si>
  <si>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</si>
  <si>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</si>
  <si>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</si>
  <si>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</si>
  <si>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</si>
  <si>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</si>
  <si>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</si>
  <si>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</si>
  <si>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</si>
  <si>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</si>
  <si>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</si>
  <si>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</si>
  <si>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</si>
  <si>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</si>
  <si>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</si>
  <si>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</si>
  <si>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</si>
  <si>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</si>
  <si>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</si>
  <si>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</si>
  <si>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</si>
  <si>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</si>
  <si>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</si>
  <si>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</si>
  <si>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</si>
  <si>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</si>
  <si>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</si>
  <si>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</si>
  <si>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</si>
  <si>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</si>
  <si>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</si>
  <si>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</si>
  <si>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</si>
  <si>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</si>
  <si>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</si>
  <si>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</si>
  <si>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</si>
  <si>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</si>
  <si>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</si>
  <si>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</si>
  <si>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</si>
  <si>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</si>
  <si>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</si>
  <si>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</si>
  <si>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</si>
  <si>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</si>
  <si>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</si>
  <si>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</si>
  <si>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</si>
  <si>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</si>
  <si>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</si>
  <si>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</si>
  <si>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</si>
  <si>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</si>
  <si>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</si>
  <si>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</si>
  <si>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</si>
  <si>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</si>
  <si>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</si>
  <si>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</si>
  <si>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</si>
  <si>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</si>
  <si>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</si>
  <si>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</si>
  <si>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</si>
  <si>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</si>
  <si>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</si>
  <si>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</si>
  <si>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</si>
  <si>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</si>
  <si>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</si>
  <si>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</si>
  <si>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</si>
  <si>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</si>
  <si>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</si>
  <si>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</si>
  <si>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</si>
  <si>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</si>
  <si>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</si>
  <si>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</si>
  <si>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</si>
  <si>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</si>
  <si>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</si>
  <si>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</si>
  <si>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</si>
  <si>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</si>
  <si>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</si>
  <si>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</si>
  <si>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</si>
  <si>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</si>
  <si>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</si>
  <si>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</si>
  <si>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</si>
  <si>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</si>
  <si>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</si>
  <si>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</si>
  <si>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</si>
  <si>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</si>
  <si>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</si>
  <si>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</si>
  <si>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</si>
  <si>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</si>
  <si>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</si>
  <si>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</si>
  <si>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</si>
  <si>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</si>
  <si>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</si>
  <si>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</si>
  <si>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</si>
  <si>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</si>
  <si>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</si>
  <si>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</si>
  <si>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</si>
  <si>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</si>
  <si>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</si>
  <si>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</si>
  <si>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</si>
  <si>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</si>
  <si>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</si>
  <si>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</si>
  <si>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</si>
  <si>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</si>
  <si>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</si>
  <si>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</si>
  <si>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</si>
  <si>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</si>
  <si>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</si>
  <si>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</si>
  <si>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</si>
  <si>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</si>
  <si>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</si>
  <si>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</si>
  <si>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</si>
  <si>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</si>
  <si>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</si>
  <si>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</si>
  <si>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</si>
  <si>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</si>
  <si>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</si>
  <si>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</si>
  <si>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</si>
  <si>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</si>
  <si>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</si>
  <si>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</si>
  <si>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</si>
  <si>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</si>
  <si>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</si>
  <si>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</si>
  <si>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</si>
  <si>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</si>
  <si>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</si>
  <si>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</si>
  <si>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</si>
  <si>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</si>
  <si>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</si>
  <si>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</si>
  <si>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</si>
  <si>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</si>
  <si>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</si>
  <si>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</si>
  <si>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</si>
  <si>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</si>
  <si>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</si>
  <si>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</si>
  <si>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</si>
  <si>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</si>
  <si>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</si>
  <si>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</si>
  <si>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</si>
  <si>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</si>
  <si>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</si>
  <si>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</si>
  <si>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</si>
  <si>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</si>
  <si>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</si>
  <si>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</si>
  <si>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</si>
  <si>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</si>
  <si>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</si>
  <si>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</si>
  <si>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</si>
  <si>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</si>
  <si>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</si>
  <si>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</si>
  <si>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</si>
  <si>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</si>
  <si>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</si>
  <si>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</si>
  <si>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</si>
  <si>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</si>
  <si>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</si>
  <si>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</si>
  <si>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</si>
  <si>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</si>
  <si>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</si>
  <si>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</si>
  <si>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</si>
  <si>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</si>
  <si>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</si>
  <si>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</si>
  <si>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</si>
  <si>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</si>
  <si>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</si>
  <si>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</si>
  <si>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</si>
  <si>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</si>
  <si>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</si>
  <si>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</si>
  <si>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</si>
  <si>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</si>
  <si>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</si>
  <si>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</si>
  <si>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</si>
  <si>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</si>
  <si>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</si>
  <si>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</si>
  <si>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</si>
  <si>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</si>
  <si>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</si>
  <si>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</si>
  <si>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</si>
  <si>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</si>
  <si>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</si>
  <si>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</si>
  <si>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</si>
  <si>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</si>
  <si>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</si>
  <si>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</si>
  <si>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</si>
  <si>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</si>
  <si>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</si>
  <si>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</si>
  <si>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</si>
  <si>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</si>
  <si>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</si>
  <si>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</si>
  <si>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</si>
  <si>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</si>
  <si>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</si>
  <si>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</si>
  <si>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</si>
  <si>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</si>
  <si>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</si>
  <si>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</si>
  <si>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</si>
  <si>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</si>
  <si>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</si>
  <si>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</si>
  <si>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</si>
  <si>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</si>
  <si>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</si>
  <si>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</si>
  <si>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</si>
  <si>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</si>
  <si>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</si>
  <si>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</si>
  <si>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</si>
  <si>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</si>
  <si>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</si>
  <si>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</si>
  <si>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</si>
  <si>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</si>
  <si>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</si>
  <si>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</si>
  <si>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</si>
  <si>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</si>
  <si>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</si>
  <si>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</si>
  <si>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</si>
  <si>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</si>
  <si>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</si>
  <si>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</si>
  <si>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</si>
  <si>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</si>
  <si>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</si>
  <si>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</si>
  <si>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</si>
  <si>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</si>
  <si>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</si>
  <si>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</si>
  <si>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</si>
  <si>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</si>
  <si>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</si>
  <si>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</si>
  <si>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</si>
  <si>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</si>
  <si>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</si>
  <si>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</si>
  <si>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</si>
  <si>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</si>
  <si>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</si>
  <si>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</si>
  <si>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</si>
  <si>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</si>
  <si>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</si>
  <si>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</si>
  <si>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</si>
  <si>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</si>
  <si>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</si>
  <si>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</si>
  <si>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</si>
  <si>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</si>
  <si>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</si>
  <si>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</si>
  <si>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</si>
  <si>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</si>
  <si>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</si>
  <si>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</si>
  <si>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</si>
  <si>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</si>
  <si>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</si>
  <si>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</si>
  <si>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</si>
  <si>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</si>
  <si>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</si>
  <si>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</si>
  <si>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</si>
  <si>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</si>
  <si>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</si>
  <si>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</si>
  <si>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</si>
  <si>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</si>
  <si>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</si>
  <si>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</si>
  <si>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</si>
  <si>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</si>
  <si>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</si>
  <si>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</si>
  <si>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</si>
  <si>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</si>
  <si>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</si>
  <si>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</si>
  <si>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</si>
  <si>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</si>
  <si>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</si>
  <si>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</si>
  <si>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</si>
  <si>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</si>
  <si>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</si>
  <si>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</si>
  <si>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</si>
  <si>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</si>
  <si>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</si>
  <si>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</si>
  <si>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</si>
  <si>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</si>
  <si>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</si>
  <si>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</si>
  <si>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</si>
  <si>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</si>
  <si>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</si>
  <si>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</si>
  <si>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</si>
  <si>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</si>
  <si>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</si>
  <si>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</si>
  <si>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</si>
  <si>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</si>
  <si>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</si>
  <si>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</si>
  <si>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</si>
  <si>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</si>
  <si>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</si>
  <si>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</si>
  <si>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</si>
  <si>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</si>
  <si>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</si>
  <si>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</si>
  <si>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</si>
  <si>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</si>
  <si>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</si>
  <si>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</si>
  <si>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</si>
  <si>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</si>
  <si>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</si>
  <si>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</si>
  <si>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</si>
  <si>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</si>
  <si>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</si>
  <si>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</si>
  <si>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</si>
  <si>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</si>
  <si>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</si>
  <si>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</si>
  <si>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</si>
  <si>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</si>
  <si>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</si>
  <si>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</si>
  <si>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</si>
  <si>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</si>
  <si>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</si>
  <si>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</si>
  <si>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</si>
  <si>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</si>
  <si>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</si>
  <si>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</si>
  <si>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</si>
  <si>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</si>
  <si>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</si>
  <si>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</si>
  <si>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</si>
  <si>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</si>
  <si>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</si>
  <si>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</si>
  <si>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</si>
  <si>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</si>
  <si>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</si>
  <si>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</si>
  <si>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</si>
  <si>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</si>
  <si>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</si>
  <si>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</si>
  <si>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</si>
  <si>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</si>
  <si>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</si>
  <si>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</si>
  <si>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</si>
  <si>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</si>
  <si>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</si>
  <si>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</si>
  <si>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</si>
  <si>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</si>
  <si>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</si>
  <si>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</si>
  <si>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</si>
  <si>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</si>
  <si>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</si>
  <si>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</si>
  <si>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</si>
  <si>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</si>
  <si>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</si>
  <si>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</si>
  <si>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</si>
  <si>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</si>
  <si>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</si>
  <si>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</si>
  <si>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</si>
  <si>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</si>
  <si>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</si>
  <si>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</si>
  <si>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</si>
  <si>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</si>
  <si>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</si>
  <si>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</si>
  <si>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</si>
  <si>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</si>
  <si>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</si>
  <si>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</si>
  <si>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</si>
  <si>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</si>
  <si>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</si>
  <si>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</si>
  <si>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</si>
  <si>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</si>
  <si>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</si>
  <si>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</si>
  <si>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</si>
  <si>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</si>
  <si>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</si>
  <si>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</si>
  <si>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</si>
  <si>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</si>
  <si>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</si>
  <si>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</si>
  <si>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</si>
  <si>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</si>
  <si>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</si>
  <si>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</si>
  <si>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</si>
  <si>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</si>
  <si>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</si>
  <si>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</si>
  <si>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</si>
  <si>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</si>
  <si>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</si>
  <si>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</si>
  <si>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</si>
  <si>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</si>
  <si>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</si>
  <si>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</si>
  <si>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</si>
  <si>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</si>
  <si>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</si>
  <si>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</si>
  <si>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</si>
  <si>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</si>
  <si>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</si>
  <si>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</si>
  <si>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</si>
  <si>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</si>
  <si>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</si>
  <si>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</si>
  <si>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</si>
  <si>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</si>
  <si>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</si>
  <si>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</si>
  <si>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</si>
  <si>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</si>
  <si>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</si>
  <si>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</si>
  <si>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</si>
  <si>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</si>
  <si>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</si>
  <si>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</si>
  <si>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</si>
  <si>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</si>
  <si>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</si>
  <si>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</si>
  <si>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</si>
  <si>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</si>
  <si>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</si>
  <si>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</si>
  <si>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</si>
  <si>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</si>
  <si>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</si>
  <si>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</si>
  <si>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</si>
  <si>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</si>
  <si>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</si>
  <si>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</si>
  <si>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</si>
  <si>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</si>
  <si>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</si>
  <si>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</si>
  <si>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</si>
  <si>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</si>
  <si>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</si>
  <si>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</si>
  <si>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</si>
  <si>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</si>
  <si>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</si>
  <si>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</si>
  <si>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</si>
  <si>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</si>
  <si>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</si>
  <si>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</si>
  <si>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</si>
  <si>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</si>
  <si>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</si>
  <si>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</si>
  <si>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</si>
  <si>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</si>
  <si>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</si>
  <si>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</si>
  <si>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</si>
  <si>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</si>
  <si>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</si>
  <si>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</si>
  <si>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</si>
  <si>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</si>
  <si>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</si>
  <si>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</si>
  <si>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</si>
  <si>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</si>
  <si>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</si>
  <si>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</si>
  <si>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</si>
  <si>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</si>
  <si>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</si>
  <si>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</si>
  <si>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</si>
  <si>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</si>
  <si>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</si>
  <si>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</si>
  <si>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</si>
  <si>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</si>
  <si>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</si>
  <si>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</si>
  <si>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</si>
  <si>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</si>
  <si>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</si>
  <si>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</si>
  <si>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</si>
  <si>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</si>
  <si>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</si>
  <si>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</si>
  <si>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</si>
  <si>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</si>
  <si>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</si>
  <si>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</si>
  <si>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</si>
  <si>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</si>
  <si>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</si>
  <si>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</si>
  <si>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</si>
  <si>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</si>
  <si>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</si>
  <si>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</si>
  <si>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</si>
  <si>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</si>
  <si>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</si>
  <si>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</si>
  <si>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</si>
  <si>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</si>
  <si>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</si>
  <si>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</si>
  <si>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</si>
  <si>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</si>
  <si>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</si>
  <si>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</si>
  <si>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</si>
  <si>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</si>
  <si>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</si>
  <si>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</si>
  <si>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</si>
  <si>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</si>
  <si>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</si>
  <si>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</si>
  <si>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</si>
  <si>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</si>
  <si>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</si>
  <si>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</si>
  <si>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</si>
  <si>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</si>
  <si>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</si>
  <si>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</si>
  <si>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</si>
  <si>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</si>
  <si>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</si>
  <si>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</si>
  <si>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</si>
  <si>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</si>
  <si>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</si>
  <si>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</si>
  <si>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</si>
  <si>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</si>
  <si>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</si>
  <si>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</si>
  <si>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</si>
  <si>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</si>
  <si>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</si>
  <si>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</si>
  <si>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</si>
  <si>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</si>
  <si>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</si>
  <si>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</si>
  <si>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</si>
  <si>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</si>
  <si>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</si>
  <si>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</si>
  <si>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</si>
  <si>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</si>
  <si>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</si>
  <si>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</si>
  <si>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</si>
  <si>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</si>
  <si>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</si>
  <si>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</si>
  <si>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</si>
  <si>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</si>
  <si>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</si>
  <si>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</si>
  <si>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</si>
  <si>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</si>
  <si>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</si>
  <si>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</si>
  <si>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</si>
  <si>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</si>
  <si>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</si>
  <si>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</si>
  <si>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</si>
  <si>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</si>
  <si>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</si>
  <si>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</si>
  <si>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</si>
  <si>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</si>
  <si>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</si>
  <si>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</si>
  <si>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</si>
  <si>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</si>
  <si>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</si>
  <si>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</si>
  <si>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</si>
  <si>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</si>
  <si>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</si>
  <si>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</si>
  <si>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</si>
  <si>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</si>
  <si>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</si>
  <si>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</si>
  <si>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</si>
  <si>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</si>
  <si>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</si>
  <si>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</si>
  <si>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</si>
  <si>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</si>
  <si>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</si>
  <si>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</si>
  <si>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</si>
  <si>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</si>
  <si>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</si>
  <si>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</si>
  <si>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</si>
  <si>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</si>
  <si>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</si>
  <si>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</si>
  <si>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</si>
  <si>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</si>
  <si>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</si>
  <si>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</si>
  <si>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</si>
  <si>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</si>
  <si>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</si>
  <si>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</si>
  <si>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</si>
  <si>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</si>
  <si>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</si>
  <si>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</si>
  <si>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</si>
  <si>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</si>
  <si>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</si>
  <si>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</si>
  <si>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</si>
  <si>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</si>
  <si>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</si>
  <si>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</si>
  <si>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</si>
  <si>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</si>
  <si>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</si>
  <si>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</si>
  <si>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</si>
  <si>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</si>
  <si>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</si>
  <si>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</si>
  <si>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</si>
  <si>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</si>
  <si>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</si>
  <si>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</si>
  <si>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</si>
  <si>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</si>
  <si>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</si>
  <si>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</si>
  <si>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</si>
  <si>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</si>
  <si>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</si>
  <si>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</si>
  <si>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</si>
  <si>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</si>
  <si>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</si>
  <si>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</si>
  <si>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</si>
  <si>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</si>
  <si>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</si>
  <si>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</si>
  <si>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</si>
  <si>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</si>
  <si>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</si>
  <si>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</si>
  <si>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</si>
  <si>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</si>
  <si>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</si>
  <si>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</si>
  <si>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</si>
  <si>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</si>
  <si>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</si>
  <si>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</si>
  <si>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</si>
  <si>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</si>
  <si>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</si>
  <si>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</si>
  <si>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</si>
  <si>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</si>
  <si>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</si>
  <si>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</si>
  <si>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</si>
  <si>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</si>
  <si>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</si>
  <si>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</si>
  <si>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</si>
  <si>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</si>
  <si>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</si>
  <si>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</si>
  <si>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</si>
  <si>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</si>
  <si>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</si>
  <si>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</si>
  <si>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</si>
  <si>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</si>
  <si>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</si>
  <si>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</si>
  <si>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</si>
  <si>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</si>
  <si>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</si>
  <si>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</si>
  <si>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</si>
  <si>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</si>
  <si>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</si>
  <si>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</si>
  <si>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</si>
  <si>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</si>
  <si>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</si>
  <si>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</si>
  <si>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</si>
  <si>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</si>
  <si>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</si>
  <si>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</si>
  <si>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</si>
  <si>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</si>
  <si>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</si>
  <si>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</si>
  <si>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</si>
  <si>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</si>
  <si>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</si>
  <si>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</si>
  <si>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</si>
  <si>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</si>
  <si>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</si>
  <si>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</si>
  <si>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</si>
  <si>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</si>
  <si>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</si>
  <si>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</si>
  <si>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</si>
  <si>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</si>
  <si>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</si>
  <si>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</si>
  <si>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</si>
  <si>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</si>
  <si>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</si>
  <si>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</si>
  <si>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</si>
  <si>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</si>
  <si>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</si>
  <si>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</si>
  <si>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</si>
  <si>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</si>
  <si>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</si>
  <si>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</si>
  <si>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</si>
  <si>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</si>
  <si>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</si>
  <si>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</si>
  <si>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</si>
  <si>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</si>
  <si>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</si>
  <si>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</si>
  <si>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</si>
  <si>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</si>
  <si>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</si>
  <si>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</si>
  <si>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</si>
  <si>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</si>
  <si>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</si>
  <si>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</si>
  <si>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</si>
  <si>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</si>
  <si>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</si>
  <si>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</si>
  <si>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</si>
  <si>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</si>
  <si>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</si>
  <si>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</si>
  <si>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</si>
  <si>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</si>
  <si>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</si>
  <si>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</si>
  <si>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</si>
  <si>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</si>
  <si>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</si>
  <si>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</si>
  <si>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</si>
  <si>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</si>
  <si>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</si>
  <si>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</si>
  <si>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</si>
  <si>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</si>
  <si>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</si>
  <si>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</si>
  <si>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</si>
  <si>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</si>
  <si>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</si>
  <si>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</si>
  <si>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</si>
  <si>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</si>
  <si>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</si>
  <si>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</si>
  <si>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</si>
  <si>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</si>
  <si>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</si>
  <si>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</si>
  <si>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</si>
  <si>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</si>
  <si>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</si>
  <si>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</si>
  <si>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</si>
  <si>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</si>
  <si>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</si>
  <si>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</si>
  <si>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</si>
  <si>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</si>
  <si>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</si>
  <si>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</si>
  <si>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</si>
  <si>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</si>
  <si>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</si>
  <si>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</si>
  <si>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</si>
  <si>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</si>
  <si>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</si>
  <si>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</si>
  <si>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</si>
  <si>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</si>
  <si>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</si>
  <si>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</si>
  <si>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</si>
  <si>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</si>
  <si>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</si>
  <si>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</si>
  <si>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</si>
  <si>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</si>
  <si>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</si>
  <si>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</si>
  <si>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</si>
  <si>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</si>
  <si>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</si>
  <si>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</si>
  <si>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</si>
  <si>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</si>
  <si>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</si>
  <si>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</si>
  <si>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</si>
  <si>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</si>
  <si>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</si>
  <si>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</si>
  <si>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</si>
  <si>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</si>
  <si>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</si>
  <si>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</si>
  <si>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</si>
  <si>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</si>
  <si>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</si>
  <si>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</si>
  <si>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</si>
  <si>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</si>
  <si>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</si>
  <si>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</si>
  <si>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</si>
  <si>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</si>
  <si>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</si>
  <si>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</si>
  <si>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</si>
  <si>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</si>
  <si>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</si>
  <si>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</si>
  <si>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</si>
  <si>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</si>
  <si>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</si>
  <si>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</si>
  <si>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</si>
  <si>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</si>
  <si>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</si>
  <si>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</si>
  <si>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</si>
  <si>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</si>
  <si>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</si>
  <si>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</si>
  <si>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</si>
  <si>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</si>
  <si>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</si>
  <si>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</si>
  <si>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</si>
  <si>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</si>
  <si>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</si>
  <si>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</si>
  <si>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</si>
  <si>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</si>
  <si>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</si>
  <si>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</si>
  <si>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</si>
  <si>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</si>
  <si>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</si>
  <si>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</si>
  <si>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</si>
  <si>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</si>
  <si>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</si>
  <si>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</si>
  <si>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</si>
  <si>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</si>
  <si>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</si>
  <si>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</si>
  <si>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</si>
  <si>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</si>
  <si>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</si>
  <si>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</si>
  <si>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</si>
  <si>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</si>
  <si>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</si>
  <si>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</si>
  <si>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</si>
  <si>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</si>
  <si>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</si>
  <si>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</si>
  <si>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</si>
  <si>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</si>
  <si>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</si>
  <si>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</si>
  <si>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</si>
  <si>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</si>
  <si>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</si>
  <si>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</si>
  <si>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</si>
  <si>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</si>
  <si>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</si>
  <si>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</si>
  <si>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</si>
  <si>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</si>
  <si>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</si>
  <si>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</si>
  <si>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</si>
  <si>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</si>
  <si>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</si>
  <si>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</si>
  <si>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</si>
  <si>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</si>
  <si>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</si>
  <si>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</si>
  <si>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</si>
  <si>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</si>
  <si>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</si>
  <si>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</si>
  <si>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</si>
  <si>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</si>
  <si>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</si>
  <si>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</si>
  <si>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</si>
  <si>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</si>
  <si>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</si>
  <si>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</si>
  <si>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</si>
  <si>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</si>
  <si>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</si>
  <si>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</si>
  <si>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</si>
  <si>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</si>
  <si>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</si>
  <si>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</si>
  <si>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</si>
  <si>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</si>
  <si>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</si>
  <si>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</si>
  <si>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</si>
  <si>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</si>
  <si>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</si>
  <si>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</si>
  <si>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</si>
  <si>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</si>
  <si>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</si>
  <si>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</si>
  <si>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</si>
  <si>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</si>
  <si>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</si>
  <si>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</si>
  <si>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</si>
  <si>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</si>
  <si>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</si>
  <si>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</si>
  <si>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</si>
  <si>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</si>
  <si>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</si>
  <si>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</si>
  <si>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</si>
  <si>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</si>
  <si>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</si>
  <si>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</si>
  <si>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</si>
  <si>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</si>
  <si>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</si>
  <si>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</si>
  <si>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</si>
  <si>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</si>
  <si>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</si>
  <si>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</si>
  <si>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</si>
  <si>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</si>
  <si>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</si>
  <si>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</si>
  <si>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</si>
  <si>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</si>
  <si>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</si>
  <si>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</si>
  <si>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</si>
  <si>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</si>
  <si>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</si>
  <si>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</si>
  <si>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</si>
  <si>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</si>
  <si>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</si>
  <si>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</si>
  <si>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</si>
  <si>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</si>
  <si>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</si>
  <si>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</si>
  <si>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</si>
  <si>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</si>
  <si>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</si>
  <si>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</si>
  <si>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</si>
  <si>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</si>
  <si>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</si>
  <si>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</si>
  <si>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</si>
  <si>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</si>
  <si>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</si>
  <si>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</si>
  <si>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</si>
  <si>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</si>
  <si>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</si>
  <si>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</si>
  <si>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</si>
  <si>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</si>
  <si>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</si>
  <si>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</si>
  <si>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</si>
  <si>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</si>
  <si>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</si>
  <si>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</si>
  <si>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</si>
  <si>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</si>
  <si>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</si>
  <si>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</si>
  <si>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</si>
  <si>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</si>
  <si>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</si>
  <si>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</si>
  <si>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</si>
  <si>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</si>
  <si>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</si>
  <si>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</si>
  <si>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</si>
  <si>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</si>
  <si>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</si>
  <si>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</si>
  <si>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</si>
  <si>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</si>
  <si>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</si>
  <si>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</si>
  <si>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</si>
  <si>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</si>
  <si>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</si>
  <si>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</si>
  <si>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</si>
  <si>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</si>
  <si>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</si>
  <si>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</si>
  <si>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</si>
  <si>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</si>
  <si>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</si>
  <si>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</si>
  <si>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</si>
  <si>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</si>
  <si>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</si>
  <si>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</si>
  <si>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</si>
  <si>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</si>
  <si>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</si>
  <si>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</si>
  <si>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</si>
  <si>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</si>
  <si>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</si>
  <si>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</si>
  <si>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</si>
  <si>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</si>
  <si>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</si>
  <si>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</si>
  <si>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</si>
  <si>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</si>
  <si>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</si>
  <si>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</si>
  <si>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</si>
  <si>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</si>
  <si>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</si>
  <si>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</si>
  <si>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</si>
  <si>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</si>
  <si>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</si>
  <si>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</si>
  <si>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</si>
  <si>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</si>
  <si>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</si>
  <si>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</si>
  <si>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</si>
  <si>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</si>
  <si>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</si>
  <si>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</si>
  <si>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</si>
  <si>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</si>
  <si>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</si>
  <si>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</si>
  <si>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</si>
  <si>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</si>
  <si>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</si>
  <si>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</si>
  <si>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</si>
  <si>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</si>
  <si>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</si>
  <si>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</si>
  <si>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</si>
  <si>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</si>
  <si>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</si>
  <si>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</si>
  <si>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</si>
  <si>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</si>
  <si>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</si>
  <si>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</si>
  <si>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</si>
  <si>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</si>
  <si>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</si>
  <si>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</si>
  <si>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</si>
  <si>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</si>
  <si>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</si>
  <si>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</si>
  <si>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</si>
  <si>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</si>
  <si>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</si>
  <si>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</si>
  <si>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</si>
  <si>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</si>
  <si>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</si>
  <si>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</si>
  <si>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</si>
  <si>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</si>
  <si>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</si>
  <si>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</si>
  <si>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</si>
  <si>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</si>
  <si>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</si>
  <si>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</si>
  <si>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</si>
  <si>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</si>
  <si>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</si>
  <si>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</si>
  <si>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</si>
  <si>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</si>
  <si>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</si>
  <si>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</si>
  <si>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</si>
  <si>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</si>
  <si>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</si>
  <si>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</si>
  <si>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</si>
  <si>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</si>
  <si>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</si>
  <si>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</si>
  <si>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</si>
  <si>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</si>
  <si>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</si>
  <si>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</si>
  <si>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</si>
  <si>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</si>
  <si>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</si>
  <si>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</si>
  <si>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</si>
  <si>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</si>
  <si>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</si>
  <si>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</si>
  <si>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</si>
  <si>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</si>
  <si>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</si>
  <si>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</si>
  <si>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</si>
  <si>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</si>
  <si>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</si>
  <si>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</si>
  <si>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</si>
  <si>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</si>
  <si>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</si>
  <si>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</si>
  <si>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</si>
  <si>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</si>
  <si>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</si>
  <si>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</si>
  <si>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</si>
  <si>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</si>
  <si>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</si>
  <si>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</si>
  <si>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</si>
  <si>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</si>
  <si>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</si>
  <si>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</si>
  <si>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</si>
  <si>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</si>
  <si>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</si>
  <si>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</si>
  <si>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</si>
  <si>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</si>
  <si>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</si>
  <si>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</si>
  <si>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</si>
  <si>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</si>
  <si>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</si>
  <si>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</si>
  <si>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</si>
  <si>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</si>
  <si>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</si>
  <si>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</si>
  <si>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</si>
  <si>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</si>
  <si>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</si>
  <si>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</si>
  <si>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</si>
  <si>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</si>
  <si>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</si>
  <si>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</si>
  <si>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</si>
  <si>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</si>
  <si>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</si>
  <si>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</si>
  <si>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</si>
  <si>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</si>
  <si>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</si>
  <si>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</si>
  <si>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</si>
  <si>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</si>
  <si>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</si>
  <si>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</si>
  <si>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</si>
  <si>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</si>
  <si>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</si>
  <si>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</si>
  <si>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</si>
  <si>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</si>
  <si>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</si>
  <si>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</si>
  <si>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</si>
  <si>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</si>
  <si>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</si>
  <si>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</si>
  <si>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</si>
  <si>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</si>
  <si>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</si>
  <si>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</si>
  <si>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</si>
  <si>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</si>
  <si>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</si>
  <si>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</si>
  <si>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</si>
  <si>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</si>
  <si>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</si>
  <si>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</si>
  <si>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</si>
  <si>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</si>
  <si>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</si>
  <si>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</si>
  <si>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</si>
  <si>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</si>
  <si>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</si>
  <si>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</si>
  <si>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</si>
  <si>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</si>
  <si>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</si>
  <si>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</si>
  <si>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</si>
  <si>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</si>
  <si>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</si>
  <si>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</si>
  <si>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</si>
  <si>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</si>
  <si>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</si>
  <si>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</si>
  <si>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</si>
  <si>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</si>
  <si>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</si>
  <si>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</si>
  <si>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</si>
  <si>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</si>
  <si>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</si>
  <si>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</si>
  <si>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</si>
  <si>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</si>
  <si>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</si>
  <si>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</si>
  <si>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</si>
  <si>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</si>
  <si>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</si>
  <si>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</si>
  <si>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</si>
  <si>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</si>
  <si>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</si>
  <si>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</si>
  <si>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</si>
  <si>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</si>
  <si>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</si>
  <si>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</si>
  <si>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</si>
  <si>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</si>
  <si>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</si>
  <si>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</si>
  <si>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</si>
  <si>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</si>
  <si>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</si>
  <si>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</si>
  <si>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</si>
  <si>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</si>
  <si>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</si>
  <si>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</si>
  <si>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</si>
  <si>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</si>
  <si>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</si>
  <si>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</si>
  <si>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</si>
  <si>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</si>
  <si>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</si>
  <si>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</si>
  <si>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</si>
  <si>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</si>
  <si>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</si>
  <si>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</si>
  <si>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</si>
  <si>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</si>
  <si>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</si>
  <si>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</si>
  <si>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</si>
  <si>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</si>
  <si>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</si>
  <si>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</si>
  <si>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</si>
  <si>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</si>
  <si>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</si>
  <si>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</si>
  <si>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</si>
  <si>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</si>
  <si>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</si>
  <si>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</si>
  <si>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</si>
  <si>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</si>
  <si>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</si>
  <si>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</si>
  <si>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</si>
  <si>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</si>
  <si>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</si>
  <si>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</si>
  <si>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</si>
  <si>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</si>
  <si>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</si>
  <si>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</si>
  <si>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</si>
  <si>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</si>
  <si>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</si>
  <si>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</si>
  <si>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</si>
  <si>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</si>
  <si>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</si>
  <si>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</si>
  <si>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</si>
  <si>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</si>
  <si>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</si>
  <si>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</si>
  <si>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</si>
  <si>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</si>
  <si>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</si>
  <si>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</si>
  <si>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</si>
  <si>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</si>
  <si>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</si>
  <si>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</si>
  <si>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</si>
  <si>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</si>
  <si>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</si>
  <si>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</si>
  <si>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</si>
  <si>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</si>
  <si>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</si>
  <si>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</si>
  <si>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</si>
  <si>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</si>
  <si>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</si>
  <si>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</si>
  <si>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</si>
  <si>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</si>
  <si>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</si>
  <si>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</si>
  <si>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</si>
  <si>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</si>
  <si>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</si>
  <si>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</si>
  <si>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</si>
  <si>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</si>
  <si>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</si>
  <si>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</si>
  <si>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</si>
  <si>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</si>
  <si>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</si>
  <si>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</si>
  <si>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</si>
  <si>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</si>
  <si>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</si>
  <si>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</si>
  <si>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</si>
  <si>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</si>
  <si>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</si>
  <si>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</si>
  <si>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</si>
  <si>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</si>
  <si>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</si>
  <si>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</si>
  <si>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</si>
  <si>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</si>
  <si>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</si>
  <si>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</si>
  <si>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</si>
  <si>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</si>
  <si>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</si>
  <si>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</si>
  <si>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</si>
  <si>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</si>
  <si>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</si>
  <si>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</si>
  <si>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</si>
  <si>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</si>
  <si>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</si>
  <si>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</si>
  <si>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</si>
  <si>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</si>
  <si>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</si>
  <si>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</si>
  <si>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</si>
  <si>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</si>
  <si>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</si>
  <si>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</si>
  <si>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</si>
  <si>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</si>
  <si>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</si>
  <si>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</si>
  <si>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</si>
  <si>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</si>
  <si>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</si>
  <si>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</si>
  <si>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</si>
  <si>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</si>
  <si>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</si>
  <si>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</si>
  <si>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</si>
  <si>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</si>
  <si>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</si>
  <si>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</si>
  <si>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</si>
  <si>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</si>
  <si>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</si>
  <si>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</si>
  <si>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</si>
  <si>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</si>
  <si>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</si>
  <si>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</si>
  <si>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</si>
  <si>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</si>
  <si>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</si>
  <si>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</si>
  <si>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</si>
  <si>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</si>
  <si>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</si>
  <si>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</si>
  <si>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</si>
  <si>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</si>
  <si>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</si>
  <si>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</si>
  <si>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</si>
  <si>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</si>
  <si>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</si>
  <si>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</si>
  <si>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</si>
  <si>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</si>
  <si>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</si>
  <si>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</si>
  <si>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</si>
  <si>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</si>
  <si>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</si>
  <si>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</si>
  <si>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</si>
  <si>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</si>
  <si>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</si>
  <si>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</si>
  <si>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</si>
  <si>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</si>
  <si>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</si>
  <si>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</si>
  <si>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</si>
  <si>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</si>
  <si>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</si>
  <si>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</si>
  <si>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</si>
  <si>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</si>
  <si>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</si>
  <si>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</si>
  <si>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</si>
  <si>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</si>
  <si>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</si>
  <si>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</si>
  <si>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</si>
  <si>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</si>
  <si>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</si>
  <si>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</si>
  <si>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</si>
  <si>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</si>
  <si>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</si>
  <si>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</si>
  <si>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</si>
  <si>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</si>
  <si>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</si>
  <si>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</si>
  <si>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</si>
  <si>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</si>
  <si>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</si>
  <si>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</si>
  <si>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</si>
  <si>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</si>
  <si>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</si>
  <si>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</si>
  <si>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</si>
  <si>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</si>
  <si>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</si>
  <si>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</si>
  <si>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</si>
  <si>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</si>
  <si>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</si>
  <si>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</si>
  <si>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</si>
  <si>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</si>
  <si>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</si>
  <si>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</si>
  <si>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</si>
  <si>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</si>
  <si>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</si>
  <si>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</si>
  <si>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</si>
  <si>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</si>
  <si>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</si>
  <si>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</si>
  <si>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</si>
  <si>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</si>
  <si>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</si>
  <si>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</si>
  <si>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</si>
  <si>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</si>
  <si>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</si>
  <si>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</si>
  <si>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</si>
  <si>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</si>
  <si>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</si>
  <si>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</si>
  <si>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</si>
  <si>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</si>
  <si>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</si>
  <si>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</si>
  <si>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</si>
  <si>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</si>
  <si>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</si>
  <si>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</si>
  <si>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</si>
  <si>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</si>
  <si>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</si>
  <si>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</si>
  <si>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</si>
  <si>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</si>
  <si>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</si>
  <si>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</si>
  <si>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</si>
  <si>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</si>
  <si>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</si>
  <si>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</si>
  <si>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</si>
  <si>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</si>
  <si>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</si>
  <si>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</si>
  <si>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</si>
  <si>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</si>
  <si>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</si>
  <si>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</si>
  <si>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</si>
  <si>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</si>
  <si>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</si>
  <si>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</si>
  <si>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</si>
  <si>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</si>
  <si>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</si>
  <si>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</si>
  <si>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</si>
  <si>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</si>
  <si>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</si>
  <si>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</si>
  <si>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</si>
  <si>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</si>
  <si>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</si>
  <si>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</si>
  <si>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</si>
  <si>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</si>
  <si>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</si>
  <si>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</si>
  <si>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</si>
  <si>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</si>
  <si>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</si>
  <si>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</si>
  <si>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</si>
  <si>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</si>
  <si>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</si>
  <si>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</si>
  <si>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</si>
  <si>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</si>
  <si>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</si>
  <si>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</si>
  <si>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</si>
  <si>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</si>
  <si>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</si>
  <si>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</si>
  <si>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</si>
  <si>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</si>
  <si>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</si>
  <si>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</si>
  <si>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</si>
  <si>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</si>
  <si>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</si>
  <si>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</si>
  <si>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</si>
  <si>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</si>
  <si>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</si>
  <si>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</si>
  <si>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</si>
  <si>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</si>
  <si>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</si>
  <si>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</si>
  <si>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</si>
  <si>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</si>
  <si>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</si>
  <si>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</si>
  <si>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</si>
  <si>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</si>
  <si>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</si>
  <si>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</si>
  <si>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</si>
  <si>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</si>
  <si>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</si>
  <si>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</si>
  <si>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</si>
  <si>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</si>
  <si>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</si>
  <si>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</si>
  <si>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</si>
  <si>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</si>
  <si>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</si>
  <si>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</si>
  <si>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</si>
  <si>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</si>
  <si>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</si>
  <si>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</si>
  <si>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</si>
  <si>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</si>
  <si>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</si>
  <si>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</si>
  <si>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</si>
  <si>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</si>
  <si>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</si>
  <si>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</si>
  <si>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</si>
  <si>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</si>
  <si>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</si>
  <si>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</si>
  <si>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</si>
  <si>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</si>
  <si>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</si>
  <si>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</si>
  <si>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</si>
  <si>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</si>
  <si>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</si>
  <si>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</si>
  <si>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</si>
  <si>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</si>
  <si>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</si>
  <si>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</si>
  <si>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</si>
  <si>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</si>
  <si>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</si>
  <si>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</si>
  <si>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</si>
  <si>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</si>
  <si>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</si>
  <si>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</si>
  <si>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</si>
  <si>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</si>
  <si>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</si>
  <si>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</si>
  <si>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</si>
  <si>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</si>
  <si>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</si>
  <si>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</si>
  <si>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</si>
  <si>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</si>
  <si>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</si>
  <si>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</si>
  <si>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</si>
  <si>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</si>
  <si>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</si>
  <si>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</si>
  <si>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</si>
  <si>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</si>
  <si>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</si>
  <si>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</si>
  <si>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</si>
  <si>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</si>
  <si>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</si>
  <si>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</si>
  <si>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</si>
  <si>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</si>
  <si>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</si>
  <si>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</si>
  <si>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</si>
  <si>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</si>
  <si>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</si>
  <si>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</si>
  <si>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</si>
  <si>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</si>
  <si>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</si>
  <si>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</si>
  <si>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</si>
  <si>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</si>
  <si>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</si>
  <si>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</si>
  <si>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</si>
  <si>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</si>
  <si>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</si>
  <si>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</si>
  <si>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</si>
  <si>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</si>
  <si>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</si>
  <si>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</si>
  <si>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</si>
  <si>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</si>
  <si>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</si>
  <si>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</si>
  <si>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</si>
  <si>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</si>
  <si>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</si>
  <si>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</si>
  <si>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</si>
  <si>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</si>
  <si>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</si>
  <si>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</si>
  <si>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</si>
  <si>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</si>
  <si>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</si>
  <si>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</si>
  <si>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</si>
  <si>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</si>
  <si>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</si>
  <si>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</si>
  <si>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</si>
  <si>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</si>
  <si>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</si>
  <si>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</si>
  <si>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</si>
  <si>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</si>
  <si>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</si>
  <si>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</si>
  <si>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</si>
  <si>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</si>
  <si>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</si>
  <si>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</si>
  <si>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</si>
  <si>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</si>
  <si>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</si>
  <si>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</si>
  <si>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</si>
  <si>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</si>
  <si>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</si>
  <si>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</si>
  <si>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</si>
  <si>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</si>
  <si>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</si>
  <si>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</si>
  <si>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</si>
  <si>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</si>
  <si>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</si>
  <si>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</si>
  <si>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</si>
  <si>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</si>
  <si>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</si>
  <si>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</si>
  <si>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</si>
  <si>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</si>
  <si>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</si>
  <si>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</si>
  <si>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</si>
  <si>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</si>
  <si>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</si>
  <si>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</si>
  <si>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</si>
  <si>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</si>
  <si>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</si>
  <si>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</si>
  <si>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</si>
  <si>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</si>
  <si>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</si>
  <si>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</si>
  <si>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</si>
  <si>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</si>
  <si>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</si>
  <si>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</si>
  <si>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</si>
  <si>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</si>
  <si>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</si>
  <si>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</si>
  <si>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</si>
  <si>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</si>
  <si>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</si>
  <si>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</si>
  <si>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</si>
  <si>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</si>
  <si>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</si>
  <si>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</si>
  <si>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</si>
  <si>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</si>
  <si>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</si>
  <si>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</si>
  <si>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</si>
  <si>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</si>
  <si>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</si>
  <si>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</si>
  <si>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</si>
  <si>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</si>
  <si>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</si>
  <si>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</si>
  <si>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</si>
  <si>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</si>
  <si>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</si>
  <si>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</si>
  <si>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</si>
  <si>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</si>
  <si>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</si>
  <si>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</si>
  <si>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</si>
  <si>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</si>
  <si>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</si>
  <si>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</si>
  <si>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</si>
  <si>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</si>
  <si>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</si>
  <si>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</si>
  <si>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</si>
  <si>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</si>
  <si>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</si>
  <si>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</si>
  <si>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</si>
  <si>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</si>
  <si>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</si>
  <si>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</si>
  <si>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</si>
  <si>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</si>
  <si>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</si>
  <si>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</si>
  <si>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</si>
  <si>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</si>
  <si>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</si>
  <si>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</si>
  <si>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</si>
  <si>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</si>
  <si>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</si>
  <si>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</si>
  <si>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</si>
  <si>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</si>
  <si>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</si>
  <si>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</si>
  <si>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</si>
  <si>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</si>
  <si>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</si>
  <si>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</si>
  <si>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</si>
  <si>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</si>
  <si>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</si>
  <si>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</si>
  <si>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</si>
  <si>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</si>
  <si>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</si>
  <si>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</si>
  <si>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</si>
  <si>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</si>
  <si>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</si>
  <si>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</si>
  <si>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</si>
  <si>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</si>
  <si>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</si>
  <si>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</si>
  <si>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</si>
  <si>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</si>
  <si>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</si>
  <si>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</si>
  <si>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</si>
  <si>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</si>
  <si>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</si>
  <si>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</si>
  <si>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</si>
  <si>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</si>
  <si>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</si>
  <si>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</si>
  <si>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</si>
  <si>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</si>
  <si>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</si>
  <si>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</si>
  <si>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</si>
  <si>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</si>
  <si>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</si>
  <si>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</si>
  <si>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</si>
  <si>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</si>
  <si>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</si>
  <si>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</si>
  <si>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</si>
  <si>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</si>
  <si>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</si>
  <si>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</si>
  <si>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</si>
  <si>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</si>
  <si>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</si>
  <si>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</si>
  <si>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</si>
  <si>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</si>
  <si>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</si>
  <si>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</si>
  <si>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</si>
  <si>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</si>
  <si>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</si>
  <si>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</si>
  <si>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</si>
  <si>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</si>
  <si>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</si>
  <si>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</si>
  <si>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</si>
  <si>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</si>
  <si>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</si>
  <si>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</si>
  <si>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</si>
  <si>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</si>
  <si>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</si>
  <si>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</si>
  <si>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</si>
  <si>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</si>
  <si>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</si>
  <si>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</si>
  <si>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</si>
  <si>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</si>
  <si>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</si>
  <si>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</si>
  <si>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</si>
  <si>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</si>
  <si>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</si>
  <si>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</si>
  <si>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</si>
  <si>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</si>
  <si>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</si>
  <si>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</si>
  <si>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</si>
  <si>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</si>
  <si>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</si>
  <si>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</si>
  <si>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</si>
  <si>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</si>
  <si>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</si>
  <si>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</si>
  <si>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</si>
  <si>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</si>
  <si>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</si>
  <si>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</si>
  <si>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</si>
  <si>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</si>
  <si>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</si>
  <si>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</si>
  <si>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</si>
  <si>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</si>
  <si>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</si>
  <si>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</si>
  <si>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</si>
  <si>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</si>
  <si>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</si>
  <si>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</si>
  <si>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</si>
  <si>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</si>
  <si>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</si>
  <si>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</si>
  <si>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</si>
  <si>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</si>
  <si>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</si>
  <si>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</si>
  <si>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</si>
  <si>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</si>
  <si>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</si>
  <si>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</si>
  <si>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</si>
  <si>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</si>
  <si>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</si>
  <si>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</si>
  <si>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</si>
  <si>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</si>
  <si>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</si>
  <si>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</si>
  <si>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</si>
  <si>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</si>
  <si>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</si>
  <si>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</si>
  <si>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</si>
  <si>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</si>
  <si>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</si>
  <si>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</si>
  <si>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</si>
  <si>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</si>
  <si>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</si>
  <si>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</si>
  <si>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</si>
  <si>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</si>
  <si>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</si>
  <si>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</si>
  <si>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</si>
  <si>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</si>
  <si>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</si>
  <si>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</si>
  <si>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</si>
  <si>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</si>
  <si>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</si>
  <si>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</si>
  <si>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</si>
  <si>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</si>
  <si>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</si>
  <si>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</si>
  <si>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</si>
  <si>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</si>
  <si>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</si>
  <si>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</si>
  <si>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</si>
  <si>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</si>
  <si>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</si>
  <si>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</si>
  <si>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</si>
  <si>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</si>
  <si>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</si>
  <si>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</si>
  <si>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</si>
  <si>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</si>
  <si>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</si>
  <si>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</si>
  <si>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</si>
  <si>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</si>
  <si>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</si>
  <si>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</si>
  <si>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</si>
  <si>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</si>
  <si>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</si>
  <si>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</si>
  <si>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</si>
  <si>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</si>
  <si>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</si>
  <si>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</si>
  <si>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</si>
  <si>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</si>
  <si>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</si>
  <si>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</si>
  <si>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</si>
  <si>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</si>
  <si>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</si>
  <si>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</si>
  <si>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</si>
  <si>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</si>
  <si>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</si>
  <si>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</si>
  <si>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</si>
  <si>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</si>
  <si>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</si>
  <si>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</si>
  <si>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</si>
  <si>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</si>
  <si>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</si>
  <si>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</si>
  <si>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</si>
  <si>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</si>
  <si>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</si>
  <si>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</si>
  <si>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</si>
  <si>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</si>
  <si>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</si>
  <si>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</si>
  <si>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</si>
  <si>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</si>
  <si>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</si>
  <si>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</si>
  <si>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</si>
  <si>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</si>
  <si>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</si>
  <si>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</si>
  <si>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</si>
  <si>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</si>
  <si>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</si>
  <si>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</si>
  <si>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</si>
  <si>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</si>
  <si>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</si>
  <si>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</si>
  <si>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</si>
  <si>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</si>
  <si>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</si>
  <si>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</si>
  <si>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</si>
  <si>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</si>
  <si>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</si>
  <si>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</si>
  <si>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</si>
  <si>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</si>
  <si>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</si>
  <si>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</si>
  <si>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</si>
  <si>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</si>
  <si>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</si>
  <si>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</si>
  <si>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</si>
  <si>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</si>
  <si>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</si>
  <si>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</si>
  <si>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</si>
  <si>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</si>
  <si>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</si>
  <si>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</si>
  <si>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</si>
  <si>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</si>
  <si>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</si>
  <si>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</si>
  <si>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</si>
  <si>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</si>
  <si>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</si>
  <si>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</si>
  <si>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</si>
  <si>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</si>
  <si>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</si>
  <si>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</si>
  <si>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</si>
  <si>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</si>
  <si>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</si>
  <si>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</si>
  <si>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</si>
  <si>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</si>
  <si>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</si>
  <si>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</si>
  <si>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</si>
  <si>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</si>
  <si>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</si>
  <si>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</si>
  <si>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</si>
  <si>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</si>
  <si>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</si>
  <si>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</si>
  <si>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</si>
  <si>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</si>
  <si>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</si>
  <si>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</si>
  <si>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</si>
  <si>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</si>
  <si>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</si>
  <si>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</si>
  <si>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</si>
  <si>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</si>
  <si>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</si>
  <si>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</si>
  <si>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</si>
  <si>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</si>
  <si>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</si>
  <si>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</si>
  <si>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</si>
  <si>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</si>
  <si>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</si>
  <si>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</si>
  <si>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</si>
  <si>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</si>
  <si>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</si>
  <si>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</si>
  <si>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</si>
  <si>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</si>
  <si>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</si>
  <si>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</si>
  <si>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</si>
  <si>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</si>
  <si>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</si>
  <si>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</si>
  <si>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</si>
  <si>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</si>
  <si>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</si>
  <si>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</si>
  <si>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</si>
  <si>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</si>
  <si>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</si>
  <si>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</si>
  <si>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</si>
  <si>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</si>
  <si>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</si>
  <si>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</si>
  <si>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</si>
  <si>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</si>
  <si>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</si>
  <si>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</si>
  <si>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</si>
  <si>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</si>
  <si>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</si>
  <si>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</si>
  <si>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</si>
  <si>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</si>
  <si>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</si>
  <si>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</si>
  <si>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</si>
  <si>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</si>
  <si>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</si>
  <si>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</si>
  <si>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</si>
  <si>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</si>
  <si>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</si>
  <si>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</si>
  <si>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</si>
  <si>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</si>
  <si>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</si>
  <si>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</si>
  <si>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</si>
  <si>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</si>
  <si>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</si>
  <si>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</si>
  <si>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</si>
  <si>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</si>
  <si>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</si>
  <si>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</si>
  <si>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</si>
  <si>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</si>
  <si>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</si>
  <si>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</si>
  <si>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</si>
  <si>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</si>
  <si>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</si>
  <si>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</si>
  <si>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</si>
  <si>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</si>
  <si>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</si>
  <si>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</si>
  <si>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</si>
  <si>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</si>
  <si>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</si>
  <si>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</si>
  <si>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</si>
  <si>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</si>
  <si>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</si>
  <si>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</si>
  <si>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</si>
  <si>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</si>
  <si>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</si>
  <si>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</si>
  <si>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</si>
  <si>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</si>
  <si>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</si>
  <si>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</si>
  <si>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</si>
  <si>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</si>
  <si>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</si>
  <si>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</si>
  <si>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</si>
  <si>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</si>
  <si>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</si>
  <si>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</si>
  <si>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</si>
  <si>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</si>
  <si>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</si>
  <si>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</si>
  <si>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</si>
  <si>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</si>
  <si>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</si>
  <si>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</si>
  <si>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</si>
  <si>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</si>
  <si>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</si>
  <si>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</si>
  <si>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</si>
  <si>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</si>
  <si>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</si>
  <si>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</si>
  <si>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</si>
  <si>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</si>
  <si>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</si>
  <si>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</si>
  <si>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</si>
  <si>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</si>
  <si>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</si>
  <si>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</si>
  <si>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</si>
  <si>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</si>
  <si>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</si>
  <si>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</si>
  <si>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</si>
  <si>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</si>
  <si>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</si>
  <si>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</si>
  <si>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</si>
  <si>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</si>
  <si>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</si>
  <si>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</si>
  <si>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</si>
  <si>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</si>
  <si>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</si>
  <si>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</si>
  <si>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</si>
  <si>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</si>
  <si>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</si>
  <si>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</si>
  <si>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</si>
  <si>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</si>
  <si>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</si>
  <si>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</si>
  <si>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</si>
  <si>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</si>
  <si>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</si>
  <si>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</si>
  <si>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</si>
  <si>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</si>
  <si>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</si>
  <si>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</si>
  <si>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</si>
  <si>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</si>
  <si>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</si>
  <si>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</si>
  <si>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</si>
  <si>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</si>
  <si>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</si>
  <si>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</si>
  <si>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</si>
  <si>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</si>
  <si>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</si>
  <si>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</si>
  <si>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</si>
  <si>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</si>
  <si>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</si>
  <si>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</si>
  <si>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</si>
  <si>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</si>
  <si>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</si>
  <si>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</si>
  <si>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</si>
  <si>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</si>
  <si>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</si>
  <si>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</si>
  <si>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</si>
  <si>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</si>
  <si>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</si>
  <si>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</si>
  <si>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</si>
  <si>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</si>
  <si>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</si>
  <si>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</si>
  <si>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</si>
  <si>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</si>
  <si>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</si>
  <si>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</si>
  <si>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</si>
  <si>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</si>
  <si>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</si>
  <si>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</si>
  <si>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</si>
  <si>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</si>
  <si>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</si>
  <si>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</si>
  <si>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</si>
  <si>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</si>
  <si>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</si>
  <si>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</si>
  <si>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</si>
  <si>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</si>
  <si>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</si>
  <si>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</si>
  <si>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</si>
  <si>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</si>
  <si>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</si>
  <si>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</si>
  <si>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</si>
  <si>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</si>
  <si>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</si>
  <si>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</si>
  <si>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</si>
  <si>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</si>
  <si>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</si>
  <si>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</si>
  <si>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</si>
  <si>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</si>
  <si>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</si>
  <si>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</si>
  <si>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</si>
  <si>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</si>
  <si>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</si>
  <si>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</si>
  <si>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</si>
  <si>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</si>
  <si>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</si>
  <si>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</si>
  <si>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</si>
  <si>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</si>
  <si>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</si>
  <si>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</si>
  <si>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</si>
  <si>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</si>
  <si>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</si>
  <si>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</si>
  <si>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</si>
  <si>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</si>
  <si>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</si>
  <si>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</si>
  <si>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</si>
  <si>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</si>
  <si>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</si>
  <si>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</si>
  <si>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</si>
  <si>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</si>
  <si>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</si>
  <si>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</si>
  <si>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</si>
  <si>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</si>
  <si>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</si>
  <si>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</si>
  <si>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</si>
  <si>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</si>
  <si>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</si>
  <si>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</si>
  <si>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</si>
  <si>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</si>
  <si>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</si>
  <si>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</si>
  <si>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</si>
  <si>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</si>
  <si>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</si>
  <si>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</si>
  <si>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</si>
  <si>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</si>
  <si>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</si>
  <si>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</si>
  <si>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</si>
  <si>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</si>
  <si>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</si>
  <si>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</si>
  <si>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</si>
  <si>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</si>
  <si>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</si>
  <si>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</si>
  <si>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</si>
  <si>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</si>
  <si>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</si>
  <si>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</si>
  <si>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</si>
  <si>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</si>
  <si>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</si>
  <si>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</si>
  <si>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</si>
  <si>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</si>
  <si>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</si>
  <si>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</si>
  <si>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</si>
  <si>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</si>
  <si>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</si>
  <si>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</si>
  <si>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</si>
  <si>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</si>
  <si>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</si>
  <si>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</si>
  <si>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</si>
  <si>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</si>
  <si>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</si>
  <si>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</si>
  <si>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</si>
  <si>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</si>
  <si>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</si>
  <si>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</si>
  <si>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</si>
  <si>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</si>
  <si>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</si>
  <si>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</si>
  <si>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</si>
  <si>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</si>
  <si>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</si>
  <si>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</si>
  <si>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</si>
  <si>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</si>
  <si>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</si>
  <si>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</si>
  <si>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</si>
  <si>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</si>
  <si>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</si>
  <si>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</si>
  <si>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</si>
  <si>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</si>
  <si>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</si>
  <si>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</si>
  <si>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</si>
  <si>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</si>
  <si>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</si>
  <si>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</si>
  <si>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</si>
  <si>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</si>
  <si>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</si>
  <si>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</si>
  <si>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</si>
  <si>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</si>
  <si>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</si>
  <si>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</si>
  <si>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</si>
  <si>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</si>
  <si>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</si>
  <si>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</si>
  <si>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</si>
  <si>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</si>
  <si>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</si>
  <si>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</si>
  <si>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</si>
  <si>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</si>
  <si>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</si>
  <si>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</si>
  <si>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</si>
  <si>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</si>
  <si>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</si>
  <si>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</si>
  <si>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</si>
  <si>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</si>
  <si>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</si>
  <si>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</si>
  <si>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</si>
  <si>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</si>
  <si>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</si>
  <si>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</si>
  <si>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</si>
  <si>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</si>
  <si>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</si>
  <si>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</si>
  <si>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</si>
  <si>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</si>
  <si>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</si>
  <si>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</si>
  <si>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</si>
  <si>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</si>
  <si>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</si>
  <si>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</si>
  <si>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</si>
  <si>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</si>
  <si>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</si>
  <si>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</si>
  <si>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</si>
  <si>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</si>
  <si>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</si>
  <si>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</si>
  <si>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</si>
  <si>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</si>
  <si>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</si>
  <si>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</si>
  <si>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</si>
  <si>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</si>
  <si>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</si>
  <si>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</si>
  <si>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</si>
  <si>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</si>
  <si>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</si>
  <si>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</si>
  <si>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</si>
  <si>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</si>
  <si>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</si>
  <si>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</si>
  <si>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</si>
  <si>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</si>
  <si>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</si>
  <si>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</si>
  <si>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</si>
  <si>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</si>
  <si>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</si>
  <si>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</si>
  <si>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</si>
  <si>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</si>
  <si>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</si>
  <si>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</si>
  <si>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</si>
  <si>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</si>
  <si>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</si>
  <si>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</si>
  <si>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</si>
  <si>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</si>
  <si>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</si>
  <si>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</si>
  <si>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</si>
  <si>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</si>
  <si>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</si>
  <si>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</si>
  <si>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</si>
  <si>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</si>
  <si>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</si>
  <si>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</si>
  <si>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</si>
  <si>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</si>
  <si>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</si>
  <si>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</si>
  <si>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</si>
  <si>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</si>
  <si>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</si>
  <si>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</si>
  <si>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</si>
  <si>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</si>
  <si>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</si>
  <si>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</si>
  <si>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</si>
  <si>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</si>
  <si>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</si>
  <si>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</si>
  <si>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</si>
  <si>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</si>
  <si>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</si>
  <si>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</si>
  <si>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</si>
  <si>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</si>
  <si>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</si>
  <si>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</si>
  <si>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</si>
  <si>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</si>
  <si>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</si>
  <si>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</si>
  <si>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</si>
  <si>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</si>
  <si>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</si>
  <si>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</si>
  <si>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</si>
  <si>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</si>
  <si>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</si>
  <si>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</si>
  <si>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</si>
  <si>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</si>
  <si>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</si>
  <si>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</si>
  <si>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</si>
  <si>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</si>
  <si>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</si>
  <si>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</si>
  <si>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</si>
  <si>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</si>
  <si>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</si>
  <si>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</si>
  <si>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</si>
  <si>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</si>
  <si>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</si>
  <si>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</si>
  <si>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</si>
  <si>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</si>
  <si>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</si>
  <si>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</si>
  <si>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</si>
  <si>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</si>
  <si>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</si>
  <si>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</si>
  <si>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</si>
  <si>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</si>
  <si>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</si>
  <si>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</si>
  <si>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</si>
  <si>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</si>
  <si>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</si>
  <si>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</si>
  <si>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</si>
  <si>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</si>
  <si>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</si>
  <si>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</si>
  <si>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</si>
  <si>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</si>
  <si>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</si>
  <si>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</si>
  <si>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</si>
  <si>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</si>
  <si>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</si>
  <si>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</si>
  <si>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</si>
  <si>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</si>
  <si>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</si>
  <si>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</si>
  <si>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</si>
  <si>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</si>
  <si>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</si>
  <si>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</si>
  <si>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</si>
  <si>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</si>
  <si>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</si>
  <si>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</si>
  <si>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</si>
  <si>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</si>
  <si>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</si>
  <si>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</si>
  <si>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</si>
  <si>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</si>
  <si>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</si>
  <si>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</si>
  <si>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</si>
  <si>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</si>
  <si>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</si>
  <si>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</si>
  <si>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</si>
  <si>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</si>
  <si>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</si>
  <si>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</si>
  <si>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</si>
  <si>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</si>
  <si>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</si>
  <si>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</si>
  <si>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</si>
  <si>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</si>
  <si>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</si>
  <si>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</si>
  <si>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</si>
  <si>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</si>
  <si>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</si>
  <si>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</si>
  <si>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</si>
  <si>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</si>
  <si>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</si>
  <si>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</si>
  <si>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</si>
  <si>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</si>
  <si>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</si>
  <si>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</si>
  <si>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</si>
  <si>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</si>
  <si>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</si>
  <si>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</si>
  <si>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</si>
  <si>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</si>
  <si>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</si>
  <si>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</si>
  <si>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</si>
  <si>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</si>
  <si>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</si>
  <si>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</si>
  <si>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</si>
  <si>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</si>
  <si>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</si>
  <si>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</si>
  <si>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</si>
  <si>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</si>
  <si>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</si>
  <si>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</si>
  <si>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</si>
  <si>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</si>
  <si>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</si>
  <si>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</si>
  <si>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</si>
  <si>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</si>
  <si>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</si>
  <si>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</si>
  <si>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</si>
  <si>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</si>
  <si>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</si>
  <si>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</si>
  <si>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</si>
  <si>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</si>
  <si>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</si>
  <si>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</si>
  <si>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</si>
  <si>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</si>
  <si>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</si>
  <si>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</si>
  <si>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</si>
  <si>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</si>
  <si>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</si>
  <si>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</si>
  <si>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</si>
  <si>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</si>
  <si>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</si>
  <si>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</si>
  <si>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</si>
  <si>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</si>
  <si>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</si>
  <si>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</si>
  <si>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</si>
  <si>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</si>
  <si>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</si>
  <si>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</si>
  <si>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</si>
  <si>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</si>
  <si>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</si>
  <si>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</si>
  <si>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</si>
  <si>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</si>
  <si>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</si>
  <si>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</si>
  <si>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</si>
  <si>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</si>
  <si>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</si>
  <si>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</si>
  <si>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</si>
  <si>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</si>
  <si>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</si>
  <si>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</si>
  <si>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</si>
  <si>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</si>
  <si>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</si>
  <si>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</si>
  <si>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</si>
  <si>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</si>
  <si>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</si>
  <si>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</si>
  <si>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</si>
  <si>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</si>
  <si>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</si>
  <si>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</si>
  <si>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</si>
  <si>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</si>
  <si>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</si>
  <si>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</si>
  <si>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</si>
  <si>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</si>
  <si>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</si>
  <si>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</si>
  <si>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</si>
  <si>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</si>
  <si>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</si>
  <si>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</si>
  <si>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</si>
  <si>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</si>
  <si>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</si>
  <si>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</si>
  <si>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</si>
  <si>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</si>
  <si>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</si>
  <si>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</si>
  <si>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</si>
  <si>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</si>
  <si>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</si>
  <si>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</si>
  <si>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</si>
  <si>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</si>
  <si>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</si>
  <si>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</si>
  <si>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</si>
  <si>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</si>
  <si>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</si>
  <si>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</si>
  <si>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</si>
  <si>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</si>
  <si>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</si>
  <si>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</si>
  <si>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</si>
  <si>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</si>
  <si>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</si>
  <si>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</si>
  <si>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</si>
  <si>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</si>
  <si>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</si>
  <si>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</si>
  <si>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</si>
  <si>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</si>
  <si>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</si>
  <si>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</si>
  <si>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</si>
  <si>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</si>
  <si>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</si>
  <si>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</si>
  <si>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</si>
  <si>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</si>
  <si>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</si>
  <si>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</si>
  <si>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</si>
  <si>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</si>
  <si>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</si>
  <si>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</si>
  <si>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</si>
  <si>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</si>
  <si>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</si>
  <si>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</si>
  <si>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</si>
  <si>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</si>
  <si>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</si>
  <si>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</si>
  <si>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</si>
  <si>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</si>
  <si>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</si>
  <si>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</si>
  <si>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</si>
  <si>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</si>
  <si>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</si>
  <si>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</si>
  <si>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</si>
  <si>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</si>
  <si>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</si>
  <si>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</si>
  <si>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</si>
  <si>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</si>
  <si>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</si>
  <si>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</si>
  <si>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</si>
  <si>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</si>
  <si>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</si>
  <si>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</si>
  <si>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</si>
  <si>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</si>
  <si>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</si>
  <si>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</si>
  <si>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</si>
  <si>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</si>
  <si>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</si>
  <si>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</si>
  <si>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</si>
  <si>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</si>
  <si>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</si>
  <si>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</si>
  <si>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</si>
  <si>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</si>
  <si>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</si>
  <si>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</si>
  <si>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</si>
  <si>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</si>
  <si>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</si>
  <si>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</si>
  <si>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</si>
  <si>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</si>
  <si>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</si>
  <si>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</si>
  <si>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</si>
  <si>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</si>
  <si>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</si>
  <si>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</si>
  <si>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</si>
  <si>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</si>
  <si>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</si>
  <si>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</si>
  <si>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</si>
  <si>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</si>
  <si>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</si>
  <si>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</si>
  <si>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</si>
  <si>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</si>
  <si>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</si>
  <si>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</si>
  <si>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</si>
  <si>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</si>
  <si>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</si>
  <si>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</si>
  <si>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</si>
  <si>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</si>
  <si>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</si>
  <si>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</si>
  <si>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</si>
  <si>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</si>
  <si>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</si>
  <si>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</si>
  <si>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</si>
  <si>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</si>
  <si>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</si>
  <si>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</si>
  <si>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</si>
  <si>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</si>
  <si>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</si>
  <si>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</si>
  <si>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</si>
  <si>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</si>
  <si>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</si>
  <si>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</si>
  <si>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</si>
  <si>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</si>
  <si>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</si>
  <si>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</si>
  <si>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</si>
  <si>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</si>
  <si>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</si>
  <si>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</si>
  <si>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</si>
  <si>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</si>
  <si>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</si>
  <si>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</si>
  <si>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</si>
  <si>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</si>
  <si>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</si>
  <si>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</si>
  <si>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</si>
  <si>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</si>
  <si>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</si>
  <si>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</si>
  <si>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</si>
  <si>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</si>
  <si>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</si>
  <si>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</si>
  <si>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</si>
  <si>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</si>
  <si>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</si>
  <si>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</si>
  <si>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</si>
  <si>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</si>
  <si>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</si>
  <si>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</si>
  <si>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</si>
  <si>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</si>
  <si>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</si>
  <si>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</si>
  <si>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</si>
  <si>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</si>
  <si>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</si>
  <si>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</si>
  <si>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</si>
  <si>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</si>
  <si>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</si>
  <si>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</si>
  <si>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</si>
  <si>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</si>
  <si>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</si>
  <si>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</si>
  <si>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</si>
  <si>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</si>
  <si>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</si>
  <si>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</si>
  <si>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</si>
  <si>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</si>
  <si>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</si>
  <si>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</si>
  <si>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</si>
  <si>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</si>
  <si>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</si>
  <si>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</si>
  <si>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</si>
  <si>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</si>
  <si>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</si>
  <si>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</si>
  <si>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</si>
  <si>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</si>
  <si>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</si>
  <si>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</si>
  <si>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</si>
  <si>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</si>
  <si>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</si>
  <si>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</si>
  <si>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</si>
  <si>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</si>
  <si>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</si>
  <si>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</si>
  <si>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</si>
  <si>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</si>
  <si>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</si>
  <si>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</si>
  <si>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</si>
  <si>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</si>
  <si>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</si>
  <si>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</si>
  <si>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</si>
  <si>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</si>
  <si>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</si>
  <si>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</si>
  <si>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</si>
  <si>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</si>
  <si>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</si>
  <si>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</si>
  <si>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</si>
  <si>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</si>
  <si>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</si>
  <si>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</si>
  <si>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</si>
  <si>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</si>
  <si>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</si>
  <si>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</si>
  <si>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</si>
  <si>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</si>
  <si>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</si>
  <si>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</si>
  <si>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</si>
  <si>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</si>
  <si>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</si>
  <si>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</si>
  <si>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</si>
  <si>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</si>
  <si>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</si>
  <si>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</si>
  <si>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</si>
  <si>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</si>
  <si>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</si>
  <si>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</si>
  <si>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</si>
  <si>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</si>
  <si>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</si>
  <si>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</si>
  <si>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</si>
  <si>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</si>
  <si>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</si>
  <si>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</si>
  <si>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</si>
  <si>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</si>
  <si>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</si>
  <si>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</si>
  <si>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</si>
  <si>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</si>
  <si>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</si>
  <si>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</si>
  <si>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</si>
  <si>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</si>
  <si>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</si>
  <si>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</si>
  <si>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</si>
  <si>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</si>
  <si>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</si>
  <si>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</si>
  <si>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</si>
  <si>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</si>
  <si>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</si>
  <si>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</si>
  <si>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</si>
  <si>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</si>
  <si>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</si>
  <si>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</si>
  <si>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</si>
  <si>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</si>
  <si>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</si>
  <si>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</si>
  <si>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</si>
  <si>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</si>
  <si>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</si>
  <si>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</si>
  <si>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</si>
  <si>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</si>
  <si>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</si>
  <si>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</si>
  <si>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</si>
  <si>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</si>
  <si>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</si>
  <si>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</si>
  <si>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</si>
  <si>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</si>
  <si>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</si>
  <si>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</si>
  <si>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</si>
  <si>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</si>
  <si>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</si>
  <si>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</si>
  <si>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</si>
  <si>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</si>
  <si>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</si>
  <si>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</si>
  <si>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</si>
  <si>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</si>
  <si>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</si>
  <si>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</si>
  <si>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</si>
  <si>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</si>
  <si>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</si>
  <si>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</si>
  <si>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</si>
  <si>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</si>
  <si>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</si>
  <si>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</si>
  <si>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</si>
  <si>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</si>
  <si>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</si>
  <si>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</si>
  <si>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</si>
  <si>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</si>
  <si>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</si>
  <si>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</si>
  <si>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</si>
  <si>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</si>
  <si>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</si>
  <si>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</si>
  <si>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</si>
  <si>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</si>
  <si>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</si>
  <si>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</si>
  <si>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</si>
  <si>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</si>
  <si>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</si>
  <si>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</si>
  <si>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</si>
  <si>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</si>
  <si>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</si>
  <si>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</si>
  <si>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</si>
  <si>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</si>
  <si>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</si>
  <si>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</si>
  <si>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</si>
  <si>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</si>
  <si>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</si>
  <si>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</si>
  <si>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</si>
  <si>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</si>
  <si>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</si>
  <si>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</si>
  <si>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</si>
  <si>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</si>
  <si>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</si>
  <si>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</si>
  <si>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</si>
  <si>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</si>
  <si>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</si>
  <si>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</si>
  <si>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</si>
  <si>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</si>
  <si>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</si>
  <si>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</si>
  <si>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</si>
  <si>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</si>
  <si>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</si>
  <si>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</si>
  <si>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</si>
  <si>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</si>
  <si>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</si>
  <si>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</si>
  <si>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</si>
  <si>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</si>
  <si>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</si>
  <si>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</si>
  <si>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</si>
  <si>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</si>
  <si>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</si>
  <si>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</si>
  <si>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</si>
  <si>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</si>
  <si>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</si>
  <si>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</si>
  <si>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</si>
  <si>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</si>
  <si>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</si>
  <si>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</si>
  <si>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</si>
  <si>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</si>
  <si>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</si>
  <si>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</si>
  <si>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</si>
  <si>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</si>
  <si>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</si>
  <si>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</si>
  <si>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</si>
  <si>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</si>
  <si>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</si>
  <si>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</si>
  <si>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</si>
  <si>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</si>
  <si>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</si>
  <si>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</si>
  <si>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</si>
  <si>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</si>
  <si>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</si>
  <si>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</si>
  <si>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</si>
  <si>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</si>
  <si>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</si>
  <si>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</si>
  <si>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</si>
  <si>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</si>
  <si>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</si>
  <si>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</si>
  <si>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</si>
  <si>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</si>
  <si>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</si>
  <si>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</si>
  <si>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</si>
  <si>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</si>
  <si>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</si>
  <si>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</si>
  <si>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</si>
  <si>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</si>
  <si>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</si>
  <si>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</si>
  <si>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</si>
  <si>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</si>
  <si>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</si>
  <si>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</si>
  <si>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</si>
  <si>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</si>
  <si>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</si>
  <si>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</si>
  <si>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</si>
  <si>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</si>
  <si>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</si>
  <si>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</si>
  <si>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</si>
  <si>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</si>
  <si>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</si>
  <si>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</si>
  <si>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</si>
  <si>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</si>
  <si>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</si>
  <si>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</si>
  <si>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</si>
  <si>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</si>
  <si>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</si>
  <si>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</si>
  <si>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</si>
  <si>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</si>
  <si>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</si>
  <si>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</si>
  <si>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</si>
  <si>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</si>
  <si>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</si>
  <si>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</si>
  <si>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</si>
  <si>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</si>
  <si>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</si>
  <si>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</si>
  <si>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</si>
  <si>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</si>
  <si>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</si>
  <si>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</si>
  <si>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</si>
  <si>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</si>
  <si>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</si>
  <si>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</si>
  <si>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</si>
  <si>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</si>
  <si>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</si>
  <si>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</si>
  <si>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</si>
  <si>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</si>
  <si>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</si>
  <si>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</si>
  <si>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</si>
  <si>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</si>
  <si>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</si>
  <si>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</si>
  <si>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</si>
  <si>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</si>
  <si>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</si>
  <si>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</si>
  <si>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</si>
  <si>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</si>
  <si>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</si>
  <si>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</si>
  <si>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</si>
  <si>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</si>
  <si>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</si>
  <si>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</si>
  <si>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</si>
  <si>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</si>
  <si>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</si>
  <si>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</si>
  <si>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</si>
  <si>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</si>
  <si>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</si>
  <si>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</si>
  <si>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</si>
  <si>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</si>
  <si>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</si>
  <si>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</si>
  <si>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</si>
  <si>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</si>
  <si>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</si>
  <si>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</si>
  <si>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</si>
  <si>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</si>
  <si>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</si>
  <si>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</si>
  <si>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</si>
  <si>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</si>
  <si>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</si>
  <si>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</si>
  <si>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</si>
  <si>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</si>
  <si>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</si>
  <si>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</si>
  <si>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</si>
  <si>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</si>
  <si>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</si>
  <si>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</si>
  <si>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</si>
  <si>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</si>
  <si>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</si>
  <si>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</si>
  <si>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</si>
  <si>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</si>
  <si>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</si>
  <si>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</si>
  <si>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</si>
  <si>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</si>
  <si>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</si>
  <si>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</si>
  <si>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</si>
  <si>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</si>
  <si>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</si>
  <si>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</si>
  <si>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</si>
  <si>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</si>
  <si>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</si>
  <si>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</si>
  <si>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</si>
  <si>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</si>
  <si>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</si>
  <si>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</si>
  <si>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</si>
  <si>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</si>
  <si>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</si>
  <si>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</si>
  <si>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</si>
  <si>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</si>
  <si>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</si>
  <si>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</si>
  <si>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</si>
  <si>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</si>
  <si>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</si>
  <si>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</si>
  <si>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</si>
  <si>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</si>
  <si>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</si>
  <si>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</si>
  <si>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</si>
  <si>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</si>
  <si>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</si>
  <si>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</si>
  <si>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</si>
  <si>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</si>
  <si>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</si>
  <si>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</si>
  <si>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</si>
  <si>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</si>
  <si>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</si>
  <si>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</si>
  <si>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</si>
  <si>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</si>
  <si>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</si>
  <si>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</si>
  <si>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</si>
  <si>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</si>
  <si>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</si>
  <si>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</si>
  <si>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</si>
  <si>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</si>
  <si>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</si>
  <si>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</si>
  <si>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</si>
  <si>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</si>
  <si>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</si>
  <si>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</si>
  <si>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</si>
  <si>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</si>
  <si>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</si>
  <si>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</si>
  <si>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</si>
  <si>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</si>
  <si>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</si>
  <si>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</si>
  <si>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</si>
  <si>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</si>
  <si>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</si>
  <si>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</si>
  <si>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</si>
  <si>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</si>
  <si>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</si>
  <si>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</si>
  <si>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</si>
  <si>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</si>
  <si>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</si>
  <si>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</si>
  <si>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</si>
  <si>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</si>
  <si>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</si>
  <si>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</si>
  <si>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</si>
  <si>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</si>
  <si>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</si>
  <si>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</si>
  <si>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</si>
  <si>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</si>
  <si>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</si>
  <si>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</si>
  <si>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</si>
  <si>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</si>
  <si>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</si>
  <si>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</si>
  <si>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</si>
  <si>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</si>
  <si>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</si>
  <si>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</si>
  <si>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</si>
  <si>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</si>
  <si>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</si>
  <si>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</si>
  <si>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</si>
  <si>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</si>
  <si>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</si>
  <si>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</si>
  <si>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</si>
  <si>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</si>
  <si>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</si>
  <si>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</si>
  <si>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</si>
  <si>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</si>
  <si>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</si>
  <si>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</si>
  <si>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</si>
  <si>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</si>
  <si>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</si>
  <si>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</si>
  <si>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</si>
  <si>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</si>
  <si>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</si>
  <si>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</si>
  <si>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</si>
  <si>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</si>
  <si>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</si>
  <si>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</si>
  <si>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</si>
  <si>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</si>
  <si>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</si>
  <si>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</si>
  <si>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</si>
  <si>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</si>
  <si>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</si>
  <si>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</si>
  <si>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</si>
  <si>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</si>
  <si>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</si>
  <si>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</si>
  <si>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</si>
  <si>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</si>
  <si>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</si>
  <si>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</si>
  <si>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</si>
  <si>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</si>
  <si>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</si>
  <si>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</si>
  <si>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</si>
  <si>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</si>
  <si>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</si>
  <si>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</si>
  <si>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</si>
  <si>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</si>
  <si>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</si>
  <si>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</si>
  <si>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</si>
  <si>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</si>
  <si>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</si>
  <si>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</si>
  <si>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</si>
  <si>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</si>
  <si>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</si>
  <si>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</si>
  <si>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</si>
  <si>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</si>
  <si>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</si>
  <si>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</si>
  <si>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</si>
  <si>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</si>
  <si>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</si>
  <si>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</si>
  <si>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</si>
  <si>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</si>
  <si>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</si>
  <si>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</si>
  <si>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</si>
  <si>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</si>
  <si>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</si>
  <si>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</si>
  <si>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</si>
  <si>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</si>
  <si>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</si>
  <si>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</si>
  <si>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</si>
  <si>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</si>
  <si>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</si>
  <si>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</si>
  <si>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</si>
  <si>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</si>
  <si>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</si>
  <si>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</si>
  <si>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</si>
  <si>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</si>
  <si>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</si>
  <si>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</si>
  <si>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</si>
  <si>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</si>
  <si>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</si>
  <si>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</si>
  <si>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</si>
  <si>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</si>
  <si>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</si>
  <si>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</si>
  <si>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</si>
  <si>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</si>
  <si>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</si>
  <si>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</si>
  <si>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</si>
  <si>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</si>
  <si>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</si>
  <si>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</si>
  <si>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</si>
  <si>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</si>
  <si>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</si>
  <si>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</si>
  <si>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</si>
  <si>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</si>
  <si>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</si>
  <si>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</si>
  <si>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</si>
  <si>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</si>
  <si>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</si>
  <si>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</si>
  <si>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</si>
  <si>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</si>
  <si>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</si>
  <si>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</si>
  <si>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</si>
  <si>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</si>
  <si>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</si>
  <si>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</si>
  <si>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</si>
  <si>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</si>
  <si>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</si>
  <si>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</si>
  <si>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</si>
  <si>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</si>
  <si>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</si>
  <si>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</si>
  <si>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</si>
  <si>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</si>
  <si>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</si>
  <si>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</si>
  <si>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</si>
  <si>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</si>
  <si>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</si>
  <si>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</si>
  <si>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</si>
  <si>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</si>
  <si>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</si>
  <si>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</si>
  <si>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</si>
  <si>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</si>
  <si>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</si>
  <si>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</si>
  <si>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</si>
  <si>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</si>
  <si>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</si>
  <si>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</si>
  <si>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</si>
  <si>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</si>
  <si>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</si>
  <si>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</si>
  <si>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</si>
  <si>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</si>
  <si>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</si>
  <si>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</si>
  <si>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</si>
  <si>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</si>
  <si>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</si>
  <si>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</si>
  <si>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</si>
  <si>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</si>
  <si>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</si>
  <si>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</si>
  <si>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</si>
  <si>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</si>
  <si>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</si>
  <si>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</si>
  <si>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</si>
  <si>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</si>
  <si>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</si>
  <si>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</si>
  <si>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</si>
  <si>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</si>
  <si>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</si>
  <si>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</si>
  <si>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</si>
  <si>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</si>
  <si>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</si>
  <si>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</si>
  <si>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</si>
  <si>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</si>
  <si>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</si>
  <si>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</si>
  <si>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</si>
  <si>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</si>
  <si>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</si>
  <si>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</si>
  <si>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</si>
  <si>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</si>
  <si>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</si>
  <si>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</si>
  <si>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</si>
  <si>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</si>
  <si>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</si>
  <si>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</si>
  <si>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</si>
  <si>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</si>
  <si>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</si>
  <si>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</si>
  <si>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</si>
  <si>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</si>
  <si>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</si>
  <si>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</si>
  <si>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</si>
  <si>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</si>
  <si>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</si>
  <si>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</si>
  <si>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</si>
  <si>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</si>
  <si>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</si>
  <si>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</si>
  <si>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</si>
  <si>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</si>
  <si>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</si>
  <si>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</si>
  <si>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</si>
  <si>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</si>
  <si>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</si>
  <si>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</si>
  <si>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</si>
  <si>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</si>
  <si>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</si>
  <si>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</si>
  <si>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</si>
  <si>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</si>
  <si>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</si>
  <si>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</si>
  <si>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</si>
  <si>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</si>
  <si>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</si>
  <si>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</si>
  <si>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</si>
  <si>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</si>
  <si>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</si>
  <si>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</si>
  <si>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</si>
  <si>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</si>
  <si>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</si>
  <si>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</si>
  <si>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</si>
  <si>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</si>
  <si>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</si>
  <si>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</si>
  <si>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</si>
  <si>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</si>
  <si>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</si>
  <si>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</si>
  <si>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</si>
  <si>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</si>
  <si>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</si>
  <si>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</si>
  <si>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</si>
  <si>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</si>
  <si>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</si>
  <si>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</si>
  <si>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</si>
  <si>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</si>
  <si>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</si>
  <si>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</si>
  <si>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</si>
  <si>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</si>
  <si>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</si>
  <si>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</si>
  <si>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</si>
  <si>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</si>
  <si>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</si>
  <si>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</si>
  <si>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</si>
  <si>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</si>
  <si>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</si>
  <si>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</si>
  <si>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</si>
  <si>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</si>
  <si>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</si>
  <si>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</si>
  <si>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</si>
  <si>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</si>
  <si>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</si>
  <si>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</si>
  <si>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</si>
  <si>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</si>
  <si>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</si>
  <si>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</si>
  <si>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</si>
  <si>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</si>
  <si>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</si>
  <si>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</si>
  <si>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</si>
  <si>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</si>
  <si>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</si>
  <si>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</si>
  <si>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</si>
  <si>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</si>
  <si>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</si>
  <si>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</si>
  <si>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</si>
  <si>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</si>
  <si>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</si>
  <si>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</si>
  <si>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</si>
  <si>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</si>
  <si>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</si>
  <si>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</si>
  <si>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</si>
  <si>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</si>
  <si>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</si>
  <si>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</si>
  <si>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</si>
  <si>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</si>
  <si>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</si>
  <si>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</si>
  <si>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</si>
  <si>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</si>
  <si>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</si>
  <si>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</si>
  <si>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</si>
  <si>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</si>
  <si>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</si>
  <si>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</si>
  <si>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</si>
  <si>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</si>
  <si>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</si>
  <si>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</si>
  <si>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</si>
  <si>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</si>
  <si>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</si>
  <si>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</si>
  <si>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</si>
  <si>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</si>
  <si>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</si>
  <si>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</si>
  <si>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</si>
  <si>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</si>
  <si>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</si>
  <si>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</si>
  <si>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</si>
  <si>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</si>
  <si>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</si>
  <si>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</si>
  <si>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</si>
  <si>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</si>
  <si>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</si>
  <si>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</si>
  <si>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</si>
  <si>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</si>
  <si>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</si>
  <si>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</si>
  <si>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</si>
  <si>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</si>
  <si>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</si>
  <si>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</si>
  <si>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</si>
  <si>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</si>
  <si>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</si>
  <si>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</si>
  <si>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</si>
  <si>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</si>
  <si>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</si>
  <si>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</si>
  <si>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</si>
  <si>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</si>
  <si>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</si>
  <si>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</si>
  <si>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</si>
  <si>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</si>
  <si>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</si>
  <si>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</si>
  <si>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</si>
  <si>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</si>
  <si>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</si>
  <si>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</si>
  <si>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</si>
  <si>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</si>
  <si>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</si>
  <si>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</si>
  <si>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</si>
  <si>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</si>
  <si>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</si>
  <si>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</si>
  <si>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</si>
  <si>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</si>
  <si>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</si>
  <si>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</si>
  <si>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</si>
  <si>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</si>
  <si>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</si>
  <si>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</si>
  <si>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</si>
  <si>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</si>
  <si>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</si>
  <si>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</si>
  <si>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</si>
  <si>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</si>
  <si>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</si>
  <si>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</si>
  <si>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</si>
  <si>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</si>
  <si>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</si>
  <si>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</si>
  <si>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</si>
  <si>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</si>
  <si>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</si>
  <si>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</si>
  <si>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</si>
  <si>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</si>
  <si>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</si>
  <si>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</si>
  <si>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</si>
  <si>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</si>
  <si>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</si>
  <si>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</si>
  <si>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</si>
  <si>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</si>
  <si>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</si>
  <si>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</si>
  <si>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</si>
  <si>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</si>
  <si>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</si>
  <si>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</si>
  <si>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</si>
  <si>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</si>
  <si>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</si>
  <si>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</si>
  <si>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</si>
  <si>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</si>
  <si>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</si>
  <si>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</si>
  <si>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</si>
  <si>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</si>
  <si>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</si>
  <si>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</si>
  <si>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</si>
  <si>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</si>
  <si>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</si>
  <si>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</si>
  <si>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</si>
  <si>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</si>
  <si>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</si>
  <si>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</si>
  <si>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</si>
  <si>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</si>
  <si>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</si>
  <si>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</si>
  <si>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</si>
  <si>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</si>
  <si>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</si>
  <si>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</si>
  <si>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</si>
  <si>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</si>
  <si>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</si>
  <si>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</si>
  <si>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</si>
  <si>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</si>
  <si>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</si>
  <si>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</si>
  <si>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</si>
  <si>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</si>
  <si>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</si>
  <si>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</si>
  <si>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</si>
  <si>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</si>
  <si>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</si>
  <si>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</si>
  <si>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</si>
  <si>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</si>
  <si>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</si>
  <si>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</si>
  <si>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</si>
  <si>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</si>
  <si>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</si>
  <si>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</si>
  <si>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</si>
  <si>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</si>
  <si>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</si>
  <si>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</si>
  <si>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</si>
  <si>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</si>
  <si>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</si>
  <si>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</si>
  <si>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</si>
  <si>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</si>
  <si>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</si>
  <si>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</si>
  <si>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</si>
  <si>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</si>
  <si>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</si>
  <si>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</si>
  <si>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</si>
  <si>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</si>
  <si>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</si>
  <si>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</si>
  <si>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</si>
  <si>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</si>
  <si>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</si>
  <si>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</si>
  <si>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</si>
  <si>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</si>
  <si>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</si>
  <si>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</si>
  <si>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</si>
  <si>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</si>
  <si>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</si>
  <si>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</si>
  <si>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</si>
  <si>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</si>
  <si>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</si>
  <si>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</si>
  <si>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</si>
  <si>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</si>
  <si>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</si>
  <si>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</si>
  <si>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</si>
  <si>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</si>
  <si>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</si>
  <si>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</si>
  <si>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</si>
  <si>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</si>
  <si>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</si>
  <si>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</si>
  <si>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</si>
  <si>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</si>
  <si>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</si>
  <si>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</si>
  <si>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</si>
  <si>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</si>
  <si>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</si>
  <si>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</si>
  <si>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</si>
  <si>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</si>
  <si>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</si>
  <si>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</si>
  <si>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</si>
  <si>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</si>
  <si>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</si>
  <si>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</si>
  <si>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</si>
  <si>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</si>
  <si>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</si>
  <si>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</si>
  <si>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</si>
  <si>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</si>
  <si>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</si>
  <si>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</si>
  <si>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</si>
  <si>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</si>
  <si>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</si>
  <si>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</si>
  <si>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</si>
  <si>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</si>
  <si>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</si>
  <si>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</si>
  <si>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</si>
  <si>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</si>
  <si>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</si>
  <si>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</si>
  <si>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</si>
  <si>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</si>
  <si>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</si>
  <si>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</si>
  <si>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</si>
  <si>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</si>
  <si>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</si>
  <si>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</si>
  <si>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</si>
  <si>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</si>
  <si>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</si>
  <si>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</si>
  <si>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</si>
  <si>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</si>
  <si>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</si>
  <si>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</si>
  <si>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</si>
  <si>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</si>
  <si>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</si>
  <si>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</si>
  <si>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</si>
  <si>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</si>
  <si>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</si>
  <si>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</si>
  <si>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</si>
  <si>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</si>
  <si>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</si>
  <si>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</si>
  <si>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</si>
  <si>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</si>
  <si>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</si>
  <si>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</si>
  <si>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</si>
  <si>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</si>
  <si>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</si>
  <si>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</si>
  <si>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</si>
  <si>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</si>
  <si>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</si>
  <si>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</si>
  <si>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</si>
  <si>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</si>
  <si>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</si>
  <si>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</si>
  <si>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</si>
  <si>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</si>
  <si>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</si>
  <si>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</si>
  <si>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</si>
  <si>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</si>
  <si>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</si>
  <si>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</si>
  <si>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</si>
  <si>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</si>
  <si>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</si>
  <si>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</si>
  <si>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</si>
  <si>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</si>
  <si>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</si>
  <si>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</si>
  <si>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</si>
  <si>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</si>
  <si>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</si>
  <si>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</si>
  <si>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</si>
  <si>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</si>
  <si>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</si>
  <si>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</si>
  <si>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</si>
  <si>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</si>
  <si>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</si>
  <si>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</si>
  <si>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</si>
  <si>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</si>
  <si>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</si>
  <si>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</si>
  <si>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</si>
  <si>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</si>
  <si>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</si>
  <si>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</si>
  <si>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</si>
  <si>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</si>
  <si>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</si>
  <si>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</si>
  <si>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</si>
  <si>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</si>
  <si>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</si>
  <si>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</si>
  <si>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</si>
  <si>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</si>
  <si>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</si>
  <si>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</si>
  <si>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</si>
  <si>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</si>
  <si>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</si>
  <si>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</si>
  <si>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</si>
  <si>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</si>
  <si>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</si>
  <si>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</si>
  <si>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</si>
  <si>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</si>
  <si>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</si>
  <si>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</si>
  <si>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</si>
  <si>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</si>
  <si>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</si>
  <si>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</si>
  <si>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</si>
  <si>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</si>
  <si>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</si>
  <si>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</si>
  <si>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</si>
  <si>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</si>
  <si>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</si>
  <si>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</si>
  <si>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</si>
  <si>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</si>
  <si>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</si>
  <si>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</si>
  <si>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</si>
  <si>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</si>
  <si>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</si>
  <si>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</si>
  <si>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</si>
  <si>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</si>
  <si>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</si>
  <si>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</si>
  <si>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</si>
  <si>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</si>
  <si>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</si>
  <si>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</si>
  <si>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</si>
  <si>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</si>
  <si>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</si>
  <si>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</si>
  <si>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</si>
  <si>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</si>
  <si>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</si>
  <si>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</si>
  <si>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</si>
  <si>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</si>
  <si>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</si>
  <si>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</si>
  <si>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</si>
  <si>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</si>
  <si>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</si>
  <si>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</si>
  <si>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</si>
  <si>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</si>
  <si>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</si>
  <si>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</si>
  <si>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</si>
  <si>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</si>
  <si>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</si>
  <si>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</si>
  <si>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</si>
  <si>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</si>
  <si>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</si>
  <si>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</si>
  <si>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</si>
  <si>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</si>
  <si>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</si>
  <si>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</si>
  <si>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</si>
  <si>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</si>
  <si>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</si>
  <si>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</si>
  <si>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</si>
  <si>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</si>
  <si>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</si>
  <si>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</si>
  <si>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</si>
  <si>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</si>
  <si>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</si>
  <si>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</si>
  <si>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</si>
  <si>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</si>
  <si>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</si>
  <si>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</si>
  <si>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</si>
  <si>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</si>
  <si>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</si>
  <si>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</si>
  <si>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</si>
  <si>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</si>
  <si>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</si>
  <si>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</si>
  <si>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</si>
  <si>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</si>
  <si>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</si>
  <si>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</si>
  <si>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</si>
  <si>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</si>
  <si>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</si>
  <si>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</si>
  <si>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</si>
  <si>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</si>
  <si>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</si>
  <si>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</si>
  <si>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</si>
  <si>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</si>
  <si>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</si>
  <si>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</si>
  <si>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</si>
  <si>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</si>
  <si>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</si>
  <si>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</si>
  <si>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</si>
  <si>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</si>
  <si>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</si>
  <si>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</si>
  <si>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</si>
  <si>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</si>
  <si>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</si>
  <si>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</si>
  <si>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</si>
  <si>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</si>
  <si>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</si>
  <si>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</si>
  <si>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</si>
  <si>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</si>
  <si>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</si>
  <si>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</si>
  <si>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</si>
  <si>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</si>
  <si>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</si>
  <si>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</si>
  <si>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</si>
  <si>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</si>
  <si>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</si>
  <si>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</si>
  <si>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</si>
  <si>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</si>
  <si>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</si>
  <si>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</si>
  <si>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</si>
  <si>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</si>
  <si>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</si>
  <si>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</si>
  <si>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</si>
  <si>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</si>
  <si>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</si>
  <si>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</si>
  <si>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</si>
  <si>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</si>
  <si>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</si>
  <si>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</si>
  <si>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</si>
  <si>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</si>
  <si>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</si>
  <si>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</si>
  <si>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</si>
  <si>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</si>
  <si>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</si>
  <si>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</si>
  <si>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</si>
  <si>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</si>
  <si>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</si>
  <si>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</si>
  <si>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</si>
  <si>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</si>
  <si>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</si>
  <si>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</si>
  <si>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</si>
  <si>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</si>
  <si>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</si>
  <si>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</si>
  <si>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</si>
  <si>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</si>
  <si>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</si>
  <si>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</si>
  <si>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</si>
  <si>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</si>
  <si>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</si>
  <si>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</si>
  <si>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</si>
  <si>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</si>
  <si>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</si>
  <si>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</si>
  <si>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</si>
  <si>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</si>
  <si>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</si>
  <si>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</si>
  <si>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</si>
  <si>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</si>
  <si>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</si>
  <si>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</si>
  <si>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</si>
  <si>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</si>
  <si>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</si>
  <si>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</si>
  <si>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</si>
  <si>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</si>
  <si>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</si>
  <si>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</si>
  <si>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</si>
  <si>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</si>
  <si>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</si>
  <si>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</si>
  <si>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</si>
  <si>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</si>
  <si>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</si>
  <si>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</si>
  <si>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</si>
  <si>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</si>
  <si>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</si>
  <si>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</si>
  <si>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</si>
  <si>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</si>
  <si>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</si>
  <si>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</si>
  <si>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</si>
  <si>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</si>
  <si>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</si>
  <si>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</si>
  <si>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</si>
  <si>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</si>
  <si>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</si>
  <si>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</si>
  <si>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</si>
  <si>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</si>
  <si>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</si>
  <si>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</si>
  <si>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</si>
  <si>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</si>
  <si>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</si>
  <si>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</si>
  <si>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</si>
  <si>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</si>
  <si>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</si>
  <si>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</si>
  <si>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</si>
  <si>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</si>
  <si>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</si>
  <si>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</si>
  <si>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</si>
  <si>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</si>
  <si>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</si>
  <si>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</si>
  <si>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</si>
  <si>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</si>
  <si>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</si>
  <si>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</si>
  <si>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</si>
  <si>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</si>
  <si>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</si>
  <si>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</si>
  <si>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</si>
  <si>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</si>
  <si>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</si>
  <si>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</si>
  <si>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</si>
  <si>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</si>
  <si>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</si>
  <si>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</si>
  <si>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</si>
  <si>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</si>
  <si>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</si>
  <si>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</si>
  <si>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</si>
  <si>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</si>
  <si>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</si>
  <si>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</si>
  <si>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</si>
  <si>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</si>
  <si>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</si>
  <si>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</si>
  <si>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</si>
  <si>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</si>
  <si>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</si>
  <si>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</si>
  <si>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</si>
  <si>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</si>
  <si>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</si>
  <si>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</si>
  <si>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</si>
  <si>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</si>
  <si>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</si>
  <si>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</si>
  <si>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</si>
  <si>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</si>
  <si>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</si>
  <si>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</si>
  <si>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</si>
  <si>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</si>
  <si>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</si>
  <si>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</si>
  <si>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</si>
  <si>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</si>
  <si>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</si>
  <si>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</si>
  <si>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</si>
  <si>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</si>
  <si>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</si>
  <si>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</si>
  <si>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</si>
  <si>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</si>
  <si>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</si>
  <si>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</si>
  <si>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</si>
  <si>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</si>
  <si>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</si>
  <si>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</si>
  <si>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</si>
  <si>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</si>
  <si>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</si>
  <si>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</si>
  <si>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</si>
  <si>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</si>
  <si>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</si>
  <si>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</si>
  <si>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</si>
  <si>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</si>
  <si>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</si>
  <si>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</si>
  <si>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</si>
  <si>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</si>
  <si>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</si>
  <si>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</si>
  <si>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</si>
  <si>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</si>
  <si>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</si>
  <si>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</si>
  <si>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</si>
  <si>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</si>
  <si>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</si>
  <si>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</si>
  <si>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</si>
  <si>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</si>
  <si>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</si>
  <si>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</si>
  <si>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</si>
  <si>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</si>
  <si>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</si>
  <si>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</si>
  <si>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</si>
  <si>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</si>
  <si>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</si>
  <si>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</si>
  <si>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</si>
  <si>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</si>
  <si>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</si>
  <si>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</si>
  <si>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</si>
  <si>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</si>
  <si>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</si>
  <si>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</si>
  <si>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</si>
  <si>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</si>
  <si>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</si>
  <si>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</si>
  <si>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</si>
  <si>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</si>
  <si>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</si>
  <si>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</si>
  <si>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</si>
  <si>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</si>
  <si>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</si>
  <si>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</si>
  <si>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</si>
  <si>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</si>
  <si>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</si>
  <si>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</si>
  <si>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</si>
  <si>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</si>
  <si>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</si>
  <si>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</si>
  <si>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</si>
  <si>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</si>
  <si>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</si>
  <si>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</si>
  <si>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</si>
  <si>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</si>
  <si>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</si>
  <si>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</si>
  <si>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</si>
  <si>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</si>
  <si>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</si>
  <si>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</si>
  <si>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</si>
  <si>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</si>
  <si>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</si>
  <si>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</si>
  <si>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</si>
  <si>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</si>
  <si>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</si>
  <si>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</si>
  <si>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</si>
  <si>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</si>
  <si>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</si>
  <si>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</si>
  <si>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</si>
  <si>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</si>
  <si>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</si>
  <si>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</si>
  <si>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</si>
  <si>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</si>
  <si>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</si>
  <si>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</si>
  <si>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</si>
  <si>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</si>
  <si>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</si>
  <si>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</si>
  <si>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</si>
  <si>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</si>
  <si>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</si>
  <si>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</si>
  <si>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</si>
  <si>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</si>
  <si>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</si>
  <si>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</si>
  <si>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</si>
  <si>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</si>
  <si>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</si>
  <si>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</si>
  <si>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</si>
  <si>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</si>
  <si>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</si>
  <si>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</si>
  <si>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</si>
  <si>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</si>
  <si>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</si>
  <si>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</si>
  <si>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</si>
  <si>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</si>
  <si>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</si>
  <si>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</si>
  <si>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</si>
  <si>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</si>
  <si>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</si>
  <si>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</si>
  <si>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</si>
  <si>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</si>
  <si>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</si>
  <si>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</si>
  <si>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</si>
  <si>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</si>
  <si>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</si>
  <si>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</si>
  <si>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</si>
  <si>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</si>
  <si>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</si>
  <si>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</si>
  <si>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</si>
  <si>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</si>
  <si>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</si>
  <si>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</si>
  <si>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</si>
  <si>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</si>
  <si>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</si>
  <si>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</si>
  <si>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</si>
  <si>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</si>
  <si>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</si>
  <si>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</si>
  <si>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</si>
  <si>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</si>
  <si>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</si>
  <si>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</si>
  <si>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</si>
  <si>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</si>
  <si>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</si>
  <si>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</si>
  <si>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</si>
  <si>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</si>
  <si>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</si>
  <si>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</si>
  <si>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</si>
  <si>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</si>
  <si>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</si>
  <si>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</si>
  <si>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</si>
  <si>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</si>
  <si>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</si>
  <si>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</si>
  <si>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</si>
  <si>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</si>
  <si>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</si>
  <si>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</si>
  <si>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</si>
  <si>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</si>
  <si>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</si>
  <si>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</si>
  <si>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</si>
  <si>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</si>
  <si>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</si>
  <si>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</si>
  <si>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</si>
  <si>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</si>
  <si>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</si>
  <si>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</si>
  <si>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</si>
  <si>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</si>
  <si>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</si>
  <si>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</si>
  <si>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</si>
  <si>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</si>
  <si>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</si>
  <si>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</si>
  <si>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</si>
  <si>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</si>
  <si>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</si>
  <si>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</si>
  <si>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</si>
  <si>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</si>
  <si>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</si>
  <si>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</si>
  <si>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</si>
  <si>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</si>
  <si>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</si>
  <si>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</si>
  <si>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</si>
  <si>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</si>
  <si>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</si>
  <si>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</si>
  <si>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</si>
  <si>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</si>
  <si>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</si>
  <si>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</si>
  <si>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</si>
  <si>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</si>
  <si>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</si>
  <si>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</si>
  <si>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</si>
  <si>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</si>
  <si>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</si>
  <si>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</si>
  <si>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</si>
  <si>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</si>
  <si>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</si>
  <si>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</si>
  <si>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</si>
  <si>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</si>
  <si>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</si>
  <si>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</si>
  <si>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</si>
  <si>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</si>
  <si>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</si>
  <si>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</si>
  <si>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</si>
  <si>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</si>
  <si>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</si>
  <si>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</si>
  <si>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</si>
  <si>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</si>
  <si>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</si>
  <si>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</si>
  <si>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</si>
  <si>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</si>
  <si>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</si>
  <si>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</si>
  <si>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</si>
  <si>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</si>
  <si>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</si>
  <si>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</si>
  <si>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</si>
  <si>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</si>
  <si>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</si>
  <si>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</si>
  <si>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</si>
  <si>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</si>
  <si>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</si>
  <si>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</si>
  <si>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</si>
  <si>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</si>
  <si>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</si>
  <si>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</si>
  <si>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</si>
  <si>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</si>
  <si>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</si>
  <si>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</si>
  <si>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</si>
  <si>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</si>
  <si>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</si>
  <si>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</si>
  <si>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</si>
  <si>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</si>
  <si>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</si>
  <si>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</si>
  <si>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</si>
  <si>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</si>
  <si>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</si>
  <si>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</si>
  <si>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</si>
  <si>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</si>
  <si>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</si>
  <si>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</si>
  <si>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</si>
  <si>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</si>
  <si>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</si>
  <si>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</si>
  <si>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</si>
  <si>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</si>
  <si>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</si>
  <si>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</si>
  <si>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</si>
  <si>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</si>
  <si>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</si>
  <si>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</si>
  <si>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</si>
  <si>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</si>
  <si>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</si>
  <si>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</si>
  <si>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</si>
  <si>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</si>
  <si>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</si>
  <si>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</si>
  <si>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</si>
  <si>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</si>
  <si>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</si>
  <si>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</si>
  <si>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</si>
  <si>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</si>
  <si>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</si>
  <si>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</si>
  <si>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</si>
  <si>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</si>
  <si>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</si>
  <si>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</si>
  <si>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</si>
  <si>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</si>
  <si>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</si>
  <si>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</si>
  <si>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</si>
  <si>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</si>
  <si>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</si>
  <si>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</si>
  <si>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</si>
  <si>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</si>
  <si>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</si>
  <si>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</si>
  <si>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</si>
  <si>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</si>
  <si>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</si>
  <si>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</si>
  <si>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</si>
  <si>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</si>
  <si>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</si>
  <si>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</si>
  <si>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</si>
  <si>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</si>
  <si>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</si>
  <si>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</si>
  <si>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</si>
  <si>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</si>
  <si>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</si>
  <si>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</si>
  <si>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</si>
  <si>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</si>
  <si>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</si>
  <si>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</si>
  <si>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</si>
  <si>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</si>
  <si>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</si>
  <si>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</si>
  <si>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</si>
  <si>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</si>
  <si>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</si>
  <si>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</si>
  <si>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</si>
  <si>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</si>
  <si>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</si>
  <si>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</si>
  <si>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</si>
  <si>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</si>
  <si>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</si>
  <si>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</si>
  <si>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</si>
  <si>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</si>
  <si>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</si>
  <si>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</si>
  <si>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</si>
  <si>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</si>
  <si>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</si>
  <si>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</si>
  <si>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</si>
  <si>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</si>
  <si>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</si>
  <si>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</si>
  <si>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</si>
  <si>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</si>
  <si>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</si>
  <si>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</si>
  <si>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</si>
  <si>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</si>
  <si>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</si>
  <si>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</si>
  <si>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</si>
  <si>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</si>
  <si>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</si>
  <si>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</si>
  <si>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</si>
  <si>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</si>
  <si>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</si>
  <si>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</si>
  <si>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</si>
  <si>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</si>
  <si>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</si>
  <si>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</si>
  <si>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</si>
  <si>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</si>
  <si>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</si>
  <si>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</si>
  <si>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</si>
  <si>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</si>
  <si>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</si>
  <si>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</si>
  <si>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</si>
  <si>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</si>
  <si>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</si>
  <si>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</si>
  <si>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</si>
  <si>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</si>
  <si>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</si>
  <si>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</si>
  <si>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</si>
  <si>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</si>
  <si>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</si>
  <si>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</si>
  <si>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</si>
  <si>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</si>
  <si>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</si>
  <si>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</si>
  <si>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</si>
  <si>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</si>
  <si>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</si>
  <si>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</si>
  <si>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</si>
  <si>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</si>
  <si>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</si>
  <si>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</si>
  <si>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</si>
  <si>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</si>
  <si>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</si>
  <si>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</si>
  <si>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</si>
  <si>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</si>
  <si>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</si>
  <si>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</si>
  <si>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</si>
  <si>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</si>
  <si>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</si>
  <si>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</si>
  <si>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</si>
  <si>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</si>
  <si>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</si>
  <si>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</si>
  <si>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</si>
  <si>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</si>
  <si>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</si>
  <si>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</si>
  <si>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</si>
  <si>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</si>
  <si>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</si>
  <si>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</si>
  <si>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</si>
  <si>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</si>
  <si>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</si>
  <si>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</si>
  <si>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</si>
  <si>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</si>
  <si>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</si>
  <si>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</si>
  <si>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</si>
  <si>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</si>
  <si>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</si>
  <si>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</si>
  <si>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</si>
  <si>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</si>
  <si>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</si>
  <si>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</si>
  <si>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</si>
  <si>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</si>
  <si>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</si>
  <si>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</si>
  <si>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</si>
  <si>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</si>
  <si>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</si>
  <si>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</si>
  <si>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</si>
  <si>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</si>
  <si>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</si>
  <si>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</si>
  <si>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</si>
  <si>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</si>
  <si>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</si>
  <si>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</si>
  <si>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</si>
  <si>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</si>
  <si>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</si>
  <si>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</si>
  <si>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</si>
  <si>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</si>
  <si>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</si>
  <si>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</si>
  <si>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</si>
  <si>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</si>
  <si>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</si>
  <si>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</si>
  <si>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</si>
  <si>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</si>
  <si>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</si>
  <si>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</si>
  <si>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</si>
  <si>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</si>
  <si>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</si>
  <si>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</si>
  <si>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</si>
  <si>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</si>
  <si>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</si>
  <si>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</si>
  <si>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</si>
  <si>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</si>
  <si>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</si>
  <si>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</si>
  <si>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</si>
  <si>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</si>
  <si>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</si>
  <si>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</si>
  <si>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</si>
  <si>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</si>
  <si>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</si>
  <si>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</si>
  <si>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</si>
  <si>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</si>
  <si>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</si>
  <si>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</si>
  <si>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</si>
  <si>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</si>
  <si>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</si>
  <si>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</si>
  <si>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</si>
  <si>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</si>
  <si>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</si>
  <si>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</si>
  <si>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</si>
  <si>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</si>
  <si>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</si>
  <si>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</si>
  <si>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</si>
  <si>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</si>
  <si>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</si>
  <si>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</si>
  <si>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</si>
  <si>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</si>
  <si>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</si>
  <si>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</si>
  <si>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</si>
  <si>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</si>
  <si>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</si>
  <si>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</si>
  <si>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</si>
  <si>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</si>
  <si>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</si>
  <si>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</si>
  <si>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</si>
  <si>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</si>
  <si>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</si>
  <si>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</si>
  <si>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</si>
  <si>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</si>
  <si>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</si>
  <si>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</si>
  <si>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</si>
  <si>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</si>
  <si>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</si>
  <si>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</si>
  <si>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</si>
  <si>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</si>
  <si>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</si>
  <si>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</si>
  <si>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</si>
  <si>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</si>
  <si>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</si>
  <si>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</si>
  <si>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</si>
  <si>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</si>
  <si>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</si>
  <si>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</si>
  <si>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</si>
  <si>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</si>
  <si>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</si>
  <si>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</si>
  <si>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</si>
  <si>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</si>
  <si>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</si>
  <si>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</si>
  <si>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</si>
  <si>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</si>
  <si>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</si>
  <si>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</si>
  <si>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</si>
  <si>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</si>
  <si>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</si>
  <si>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</si>
  <si>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</si>
  <si>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</si>
  <si>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</si>
  <si>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</si>
  <si>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</si>
  <si>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</si>
  <si>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</si>
  <si>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</si>
  <si>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</si>
  <si>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</si>
  <si>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</si>
  <si>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</si>
  <si>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</si>
  <si>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</si>
  <si>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</si>
  <si>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</si>
  <si>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</si>
  <si>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</si>
  <si>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</si>
  <si>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</si>
  <si>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</si>
  <si>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</si>
  <si>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</si>
  <si>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</si>
  <si>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</si>
  <si>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</si>
  <si>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</si>
  <si>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</si>
  <si>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</si>
  <si>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</si>
  <si>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</si>
  <si>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</si>
  <si>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</si>
  <si>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</si>
  <si>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</si>
  <si>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</si>
  <si>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</si>
  <si>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</si>
  <si>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</si>
  <si>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</si>
  <si>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</si>
  <si>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</si>
  <si>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</si>
  <si>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</si>
  <si>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</si>
  <si>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</si>
  <si>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</si>
  <si>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</si>
  <si>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</si>
  <si>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</si>
  <si>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</si>
  <si>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</si>
  <si>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</si>
  <si>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</si>
  <si>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</si>
  <si>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</si>
  <si>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</si>
  <si>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</si>
  <si>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</si>
  <si>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</si>
  <si>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</si>
  <si>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</si>
  <si>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</si>
  <si>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</si>
  <si>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</si>
  <si>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</si>
  <si>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</si>
  <si>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</si>
  <si>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</si>
  <si>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</si>
  <si>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</si>
  <si>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</si>
  <si>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</si>
  <si>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</si>
  <si>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</si>
  <si>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</si>
  <si>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</si>
  <si>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</si>
  <si>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</si>
  <si>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</si>
  <si>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</si>
  <si>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</si>
  <si>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</si>
  <si>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</si>
  <si>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</si>
  <si>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</si>
  <si>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</si>
  <si>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</si>
  <si>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</si>
  <si>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</si>
  <si>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</si>
  <si>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</si>
  <si>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</si>
  <si>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</si>
  <si>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</si>
  <si>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</si>
  <si>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</si>
  <si>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</si>
  <si>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</si>
  <si>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</si>
  <si>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</si>
  <si>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</si>
  <si>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</si>
  <si>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</si>
  <si>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</si>
  <si>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</si>
  <si>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</si>
  <si>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</si>
  <si>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</si>
  <si>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</si>
  <si>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</si>
  <si>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</si>
  <si>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</si>
  <si>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</si>
  <si>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</si>
  <si>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</si>
  <si>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</si>
  <si>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</si>
  <si>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</si>
  <si>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</si>
  <si>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</si>
  <si>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</si>
  <si>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</si>
  <si>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</si>
  <si>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</si>
  <si>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</si>
  <si>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</si>
  <si>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</si>
  <si>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</si>
  <si>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</si>
  <si>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</si>
  <si>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</si>
  <si>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</si>
  <si>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</si>
  <si>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</si>
  <si>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</si>
  <si>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</si>
  <si>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</si>
  <si>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</si>
  <si>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</si>
  <si>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</si>
  <si>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</si>
  <si>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</si>
  <si>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</si>
  <si>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</si>
  <si>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</si>
  <si>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</si>
  <si>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</si>
  <si>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</si>
  <si>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</si>
  <si>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</si>
  <si>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</si>
  <si>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</si>
  <si>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</si>
  <si>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</si>
  <si>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</si>
  <si>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</si>
  <si>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</si>
  <si>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</si>
  <si>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</si>
  <si>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</si>
  <si>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</si>
  <si>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</si>
  <si>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</si>
  <si>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</si>
  <si>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</si>
  <si>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</si>
  <si>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</si>
  <si>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</si>
  <si>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</si>
  <si>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</si>
  <si>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</si>
  <si>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</si>
  <si>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</si>
  <si>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</si>
  <si>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</si>
  <si>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</si>
  <si>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</si>
  <si>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</si>
  <si>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</si>
  <si>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</si>
  <si>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</si>
  <si>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</si>
  <si>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</si>
  <si>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</si>
  <si>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</si>
  <si>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</si>
  <si>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</si>
  <si>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</si>
  <si>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</si>
  <si>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</si>
  <si>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</si>
  <si>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</si>
  <si>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</si>
  <si>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</si>
  <si>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</si>
  <si>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</si>
  <si>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</si>
  <si>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</si>
  <si>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</si>
  <si>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</si>
  <si>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</si>
  <si>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</si>
  <si>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</si>
  <si>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</si>
  <si>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</si>
  <si>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</si>
  <si>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</si>
  <si>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</si>
  <si>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</si>
  <si>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</si>
  <si>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</si>
  <si>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</si>
  <si>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</si>
  <si>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</si>
  <si>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</si>
  <si>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</si>
  <si>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</si>
  <si>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</si>
  <si>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</si>
  <si>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</si>
  <si>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</si>
  <si>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</si>
  <si>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</si>
  <si>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</si>
  <si>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</si>
  <si>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</si>
  <si>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</si>
  <si>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</si>
  <si>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</si>
  <si>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</si>
  <si>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</si>
  <si>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</si>
  <si>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</si>
  <si>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</si>
  <si>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</si>
  <si>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</si>
  <si>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</si>
  <si>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</si>
  <si>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</si>
  <si>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</si>
  <si>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</si>
  <si>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</si>
  <si>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</si>
  <si>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</si>
  <si>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</si>
  <si>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</si>
  <si>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</si>
  <si>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</si>
  <si>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</si>
  <si>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</si>
  <si>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</si>
  <si>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</si>
  <si>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</si>
  <si>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</si>
  <si>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</si>
  <si>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</si>
  <si>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</si>
  <si>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</si>
  <si>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</si>
  <si>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</si>
  <si>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</si>
  <si>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</si>
  <si>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</si>
  <si>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</si>
  <si>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</si>
  <si>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</si>
  <si>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</si>
  <si>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</si>
  <si>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</si>
  <si>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</si>
  <si>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</si>
  <si>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</si>
  <si>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</si>
  <si>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</si>
  <si>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</si>
  <si>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</si>
  <si>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</si>
  <si>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</si>
  <si>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</si>
  <si>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</si>
  <si>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</si>
  <si>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</si>
  <si>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</si>
  <si>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</si>
  <si>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</si>
  <si>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</si>
  <si>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</si>
  <si>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</si>
  <si>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</si>
  <si>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</si>
  <si>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</si>
  <si>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</si>
  <si>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</si>
  <si>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</si>
  <si>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</si>
  <si>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</si>
  <si>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</si>
  <si>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</si>
  <si>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</si>
  <si>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</si>
  <si>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</si>
  <si>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</si>
  <si>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</si>
  <si>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</si>
  <si>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</si>
  <si>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</si>
  <si>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</si>
  <si>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</si>
  <si>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</si>
  <si>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</si>
  <si>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</si>
  <si>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</si>
  <si>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</si>
  <si>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</si>
  <si>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</si>
  <si>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</si>
  <si>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</si>
  <si>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</si>
  <si>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</si>
  <si>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</si>
  <si>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</si>
  <si>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</si>
  <si>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</si>
  <si>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</si>
  <si>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</si>
  <si>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</si>
  <si>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</si>
  <si>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</si>
  <si>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</si>
  <si>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</si>
  <si>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</si>
  <si>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</si>
  <si>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</si>
  <si>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</si>
  <si>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</si>
  <si>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</si>
  <si>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</si>
  <si>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</si>
  <si>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</si>
  <si>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</si>
  <si>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</si>
  <si>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</si>
  <si>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</si>
  <si>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</si>
  <si>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</si>
  <si>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</si>
  <si>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</si>
  <si>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</si>
  <si>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</si>
  <si>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</si>
  <si>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</si>
  <si>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</si>
  <si>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</si>
  <si>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</si>
  <si>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</si>
  <si>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</si>
  <si>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</si>
  <si>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</si>
  <si>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</si>
  <si>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</si>
  <si>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</si>
  <si>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</si>
  <si>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</si>
  <si>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</si>
  <si>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</si>
  <si>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</si>
  <si>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</si>
  <si>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</si>
  <si>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</si>
  <si>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</si>
  <si>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</si>
  <si>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</si>
  <si>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</si>
  <si>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</si>
  <si>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</si>
  <si>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</si>
  <si>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</si>
  <si>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</si>
  <si>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</si>
  <si>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</si>
  <si>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</si>
  <si>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</si>
  <si>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</si>
  <si>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</si>
  <si>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</si>
  <si>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</si>
  <si>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</si>
  <si>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</si>
  <si>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</si>
  <si>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</si>
  <si>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</si>
  <si>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</si>
  <si>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</si>
  <si>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</si>
  <si>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</si>
  <si>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</si>
  <si>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</si>
  <si>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</si>
  <si>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</si>
  <si>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</si>
  <si>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</si>
  <si>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</si>
  <si>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</si>
  <si>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</si>
  <si>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</si>
  <si>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</si>
  <si>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</si>
  <si>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</si>
  <si>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</si>
  <si>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</si>
  <si>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</si>
  <si>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</si>
  <si>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</si>
  <si>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</si>
  <si>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</si>
  <si>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</si>
  <si>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</si>
  <si>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</si>
  <si>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</si>
  <si>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</si>
  <si>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</si>
  <si>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</si>
  <si>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</si>
  <si>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</si>
  <si>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</si>
  <si>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</si>
  <si>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</si>
  <si>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</si>
  <si>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</si>
  <si>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</si>
  <si>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</si>
  <si>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</si>
  <si>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</si>
  <si>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</si>
  <si>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</si>
  <si>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</si>
  <si>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</si>
  <si>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</si>
  <si>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</si>
  <si>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</si>
  <si>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</si>
  <si>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</si>
  <si>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</si>
  <si>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</si>
  <si>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</si>
  <si>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</si>
  <si>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</si>
  <si>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</si>
  <si>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</si>
  <si>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</si>
  <si>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</si>
  <si>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</si>
  <si>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</si>
  <si>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</si>
  <si>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</si>
  <si>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</si>
  <si>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</si>
  <si>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</si>
  <si>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</si>
  <si>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</si>
  <si>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</si>
  <si>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</si>
  <si>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</si>
  <si>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</si>
  <si>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</si>
  <si>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</si>
  <si>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</si>
  <si>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</si>
  <si>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</si>
  <si>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</si>
  <si>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</si>
  <si>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</si>
  <si>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</si>
  <si>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</si>
  <si>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</si>
  <si>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</si>
  <si>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</si>
  <si>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</si>
  <si>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</si>
  <si>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</si>
  <si>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</si>
  <si>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</si>
  <si>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</si>
  <si>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</si>
  <si>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</si>
  <si>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</si>
  <si>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</si>
  <si>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</si>
  <si>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</si>
  <si>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</si>
  <si>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</si>
  <si>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</si>
  <si>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</si>
  <si>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</si>
  <si>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</si>
  <si>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</si>
  <si>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</si>
  <si>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</si>
  <si>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</si>
  <si>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</si>
  <si>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</si>
  <si>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</si>
  <si>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</si>
  <si>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</si>
  <si>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</si>
  <si>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</si>
  <si>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</si>
  <si>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</si>
  <si>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</si>
  <si>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</si>
  <si>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</si>
  <si>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</si>
  <si>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</si>
  <si>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</si>
  <si>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</si>
  <si>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</si>
  <si>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</si>
  <si>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</si>
  <si>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</si>
  <si>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</si>
  <si>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</si>
  <si>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</si>
  <si>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</si>
  <si>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</si>
  <si>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</si>
  <si>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</si>
  <si>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</si>
  <si>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</si>
  <si>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</si>
  <si>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</si>
  <si>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</si>
  <si>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</si>
  <si>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</si>
  <si>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</si>
  <si>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</si>
  <si>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</si>
  <si>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</si>
  <si>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</si>
  <si>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</si>
  <si>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</si>
  <si>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</si>
  <si>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</si>
  <si>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</si>
  <si>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</si>
  <si>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</si>
  <si>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</si>
  <si>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</si>
  <si>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</si>
  <si>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</si>
  <si>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</si>
  <si>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</si>
  <si>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</si>
  <si>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</si>
  <si>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</si>
  <si>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</si>
  <si>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</si>
  <si>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</si>
  <si>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</si>
  <si>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</si>
  <si>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</si>
  <si>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</si>
  <si>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</si>
  <si>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</si>
  <si>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</si>
  <si>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</si>
  <si>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</si>
  <si>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</si>
  <si>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</si>
  <si>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</si>
  <si>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</si>
  <si>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</si>
  <si>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</si>
  <si>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</si>
  <si>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</si>
  <si>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</si>
  <si>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</si>
  <si>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</si>
  <si>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</si>
  <si>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</si>
  <si>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</si>
  <si>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</si>
  <si>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</si>
  <si>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</si>
  <si>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</si>
  <si>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</si>
  <si>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</si>
  <si>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</si>
  <si>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</si>
  <si>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</si>
  <si>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</si>
  <si>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</si>
  <si>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</si>
  <si>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</si>
  <si>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</si>
  <si>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</si>
  <si>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</si>
  <si>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</si>
  <si>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</si>
  <si>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</si>
  <si>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</si>
  <si>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</si>
  <si>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</si>
  <si>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</si>
  <si>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</si>
  <si>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</si>
  <si>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</si>
  <si>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</si>
  <si>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</si>
  <si>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</si>
  <si>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</si>
  <si>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</si>
  <si>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</si>
  <si>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</si>
  <si>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</si>
  <si>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</si>
  <si>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</si>
  <si>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</si>
  <si>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</si>
  <si>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</si>
  <si>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</si>
  <si>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</si>
  <si>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</si>
  <si>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</si>
  <si>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</si>
  <si>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</si>
  <si>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</si>
  <si>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</si>
  <si>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</si>
  <si>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</si>
  <si>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</si>
  <si>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</si>
  <si>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</si>
  <si>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</si>
  <si>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</si>
  <si>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</si>
  <si>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</si>
  <si>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</si>
  <si>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</si>
  <si>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</si>
  <si>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</si>
  <si>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</si>
  <si>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</si>
  <si>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</si>
  <si>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</si>
  <si>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</si>
  <si>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</si>
  <si>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</si>
  <si>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</si>
  <si>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</si>
  <si>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</si>
  <si>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</si>
  <si>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</si>
  <si>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</si>
  <si>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</si>
  <si>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</si>
  <si>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</si>
  <si>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</si>
  <si>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</si>
  <si>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</si>
  <si>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</si>
  <si>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</si>
  <si>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</si>
  <si>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</si>
  <si>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</si>
  <si>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</si>
  <si>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</si>
  <si>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</si>
  <si>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</si>
  <si>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</si>
  <si>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</si>
  <si>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</si>
  <si>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</si>
  <si>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</si>
  <si>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</si>
  <si>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</si>
  <si>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</si>
  <si>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</si>
  <si>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</si>
  <si>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</si>
  <si>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</si>
  <si>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</si>
  <si>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</si>
  <si>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</si>
  <si>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</si>
  <si>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</si>
  <si>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</si>
  <si>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</si>
  <si>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</si>
  <si>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</si>
  <si>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</si>
  <si>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</si>
  <si>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</si>
  <si>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</si>
  <si>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</si>
  <si>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</si>
  <si>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</si>
  <si>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</si>
  <si>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</si>
  <si>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</si>
  <si>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</si>
  <si>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</si>
  <si>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</si>
  <si>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</si>
  <si>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</si>
  <si>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</si>
  <si>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</si>
  <si>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</si>
  <si>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</si>
  <si>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</si>
  <si>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</si>
  <si>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</si>
  <si>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</si>
  <si>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</si>
  <si>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</si>
  <si>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</si>
  <si>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</si>
  <si>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</si>
  <si>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</si>
  <si>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</si>
  <si>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</si>
  <si>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</si>
  <si>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</si>
  <si>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</si>
  <si>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</si>
  <si>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</si>
  <si>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</si>
  <si>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</si>
  <si>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</si>
  <si>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</si>
  <si>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</si>
  <si>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</si>
  <si>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</si>
  <si>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</si>
  <si>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</si>
  <si>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</si>
  <si>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</si>
  <si>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</si>
  <si>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</si>
  <si>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</si>
  <si>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</si>
  <si>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</si>
  <si>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</si>
  <si>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</si>
  <si>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</si>
  <si>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</si>
  <si>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</si>
  <si>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</si>
  <si>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</si>
  <si>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</si>
  <si>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</si>
  <si>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</si>
  <si>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</si>
  <si>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</si>
  <si>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</si>
  <si>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</si>
  <si>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</si>
  <si>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</si>
  <si>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</si>
  <si>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</si>
  <si>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</si>
  <si>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</si>
  <si>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</si>
  <si>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</si>
  <si>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</si>
  <si>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</si>
  <si>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</si>
  <si>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</si>
  <si>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</si>
  <si>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</si>
  <si>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</si>
  <si>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</si>
  <si>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</si>
  <si>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</si>
  <si>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</si>
  <si>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</si>
  <si>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</si>
  <si>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</si>
  <si>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</si>
  <si>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</si>
  <si>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</si>
  <si>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</si>
  <si>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</si>
  <si>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</si>
  <si>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</si>
  <si>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</si>
  <si>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</si>
  <si>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</si>
  <si>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</si>
  <si>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</si>
  <si>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</si>
  <si>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</si>
  <si>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</si>
  <si>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</si>
  <si>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</si>
  <si>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</si>
  <si>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</si>
  <si>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</si>
  <si>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</si>
  <si>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</si>
  <si>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</si>
  <si>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</si>
  <si>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</si>
  <si>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</si>
  <si>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</si>
  <si>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</si>
  <si>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</si>
  <si>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</si>
  <si>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</si>
  <si>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</si>
  <si>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</si>
  <si>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</si>
  <si>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</si>
  <si>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</si>
  <si>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</si>
  <si>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</si>
  <si>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</si>
  <si>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</si>
  <si>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</si>
  <si>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</si>
  <si>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</si>
  <si>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</si>
  <si>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</si>
  <si>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</si>
  <si>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</si>
  <si>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</si>
  <si>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</si>
  <si>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</si>
  <si>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</si>
  <si>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</si>
  <si>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</si>
  <si>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</si>
  <si>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</si>
  <si>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</si>
  <si>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</si>
  <si>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</si>
  <si>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</si>
  <si>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</si>
  <si>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</si>
  <si>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</si>
  <si>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</si>
  <si>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</si>
  <si>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</si>
  <si>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</si>
  <si>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</si>
  <si>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</si>
  <si>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</si>
  <si>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</si>
  <si>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</si>
  <si>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</si>
  <si>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</si>
  <si>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</si>
  <si>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</si>
  <si>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</si>
  <si>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</si>
  <si>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</si>
  <si>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</si>
  <si>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</si>
  <si>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</si>
  <si>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</si>
  <si>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</si>
  <si>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</si>
  <si>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</si>
  <si>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</si>
  <si>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</si>
  <si>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</si>
  <si>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</si>
  <si>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</si>
  <si>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</si>
  <si>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</si>
  <si>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</si>
  <si>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</si>
  <si>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</si>
  <si>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</si>
  <si>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</si>
  <si>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</si>
  <si>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</si>
  <si>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</si>
  <si>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</si>
  <si>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</si>
  <si>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</si>
  <si>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</si>
  <si>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</si>
  <si>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</si>
  <si>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</si>
  <si>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</si>
  <si>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</si>
  <si>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</si>
  <si>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</si>
  <si>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</si>
  <si>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</si>
  <si>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</si>
  <si>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</si>
  <si>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</si>
  <si>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</si>
  <si>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</si>
  <si>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</si>
  <si>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</si>
  <si>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</si>
  <si>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</si>
  <si>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</si>
  <si>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</si>
  <si>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</si>
  <si>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</si>
  <si>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</si>
  <si>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</si>
  <si>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</si>
  <si>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</si>
  <si>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</si>
  <si>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</si>
  <si>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</si>
  <si>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</si>
  <si>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</si>
  <si>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</si>
  <si>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</si>
  <si>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</si>
  <si>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</si>
  <si>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</si>
  <si>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</si>
  <si>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</si>
  <si>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</si>
  <si>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</si>
  <si>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</si>
  <si>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</si>
  <si>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</si>
  <si>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</si>
  <si>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</si>
  <si>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</si>
  <si>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</si>
  <si>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</si>
  <si>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</si>
  <si>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</si>
  <si>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</si>
  <si>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</si>
  <si>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</si>
  <si>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</si>
  <si>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</si>
  <si>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</si>
  <si>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</si>
  <si>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</si>
  <si>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</si>
  <si>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</si>
  <si>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</si>
  <si>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</si>
  <si>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</si>
  <si>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</si>
  <si>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</si>
  <si>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</si>
  <si>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</si>
  <si>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</si>
  <si>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</si>
  <si>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</si>
  <si>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</si>
  <si>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</si>
  <si>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</si>
  <si>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</si>
  <si>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</si>
  <si>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</si>
  <si>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</si>
  <si>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</si>
  <si>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</si>
  <si>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</si>
  <si>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</si>
  <si>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</si>
  <si>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</si>
  <si>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</si>
  <si>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</si>
  <si>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</si>
  <si>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</si>
  <si>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</si>
  <si>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</si>
  <si>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</si>
  <si>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</si>
  <si>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</si>
  <si>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</si>
  <si>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</si>
  <si>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</si>
  <si>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</si>
  <si>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</si>
  <si>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</si>
  <si>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</si>
  <si>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</si>
  <si>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</si>
  <si>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</si>
  <si>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</si>
  <si>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</si>
  <si>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</si>
  <si>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</si>
  <si>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</si>
  <si>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</si>
  <si>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</si>
  <si>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</si>
  <si>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</si>
  <si>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</si>
  <si>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</si>
  <si>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</si>
  <si>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</si>
  <si>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</si>
  <si>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</si>
  <si>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</si>
  <si>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</si>
  <si>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</si>
  <si>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</si>
  <si>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</si>
  <si>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</si>
  <si>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</si>
  <si>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</si>
  <si>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</si>
  <si>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</si>
  <si>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</si>
  <si>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</si>
  <si>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</si>
  <si>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</si>
  <si>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</si>
  <si>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</si>
  <si>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</si>
  <si>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</si>
  <si>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</si>
  <si>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</si>
  <si>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</si>
  <si>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</si>
  <si>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</si>
  <si>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</si>
  <si>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</si>
  <si>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</si>
  <si>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</si>
  <si>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</si>
  <si>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</si>
  <si>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</si>
  <si>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</si>
  <si>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</si>
  <si>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</si>
  <si>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</si>
  <si>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</si>
  <si>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</si>
  <si>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</si>
  <si>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</si>
  <si>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</si>
  <si>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</si>
  <si>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</si>
  <si>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</si>
  <si>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</si>
  <si>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</si>
  <si>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</si>
  <si>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</si>
  <si>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</si>
  <si>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</si>
  <si>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</si>
  <si>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</si>
  <si>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</si>
  <si>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</si>
  <si>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</si>
  <si>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</si>
  <si>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</si>
  <si>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</si>
  <si>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</si>
  <si>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</si>
  <si>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</si>
  <si>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</si>
  <si>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</si>
  <si>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</si>
  <si>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</si>
  <si>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</si>
  <si>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</si>
  <si>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</si>
  <si>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</si>
  <si>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</si>
  <si>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</si>
  <si>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</si>
  <si>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</si>
  <si>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</si>
  <si>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</si>
  <si>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</si>
  <si>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</si>
  <si>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</si>
  <si>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</si>
  <si>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</si>
  <si>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</si>
  <si>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</si>
  <si>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</si>
  <si>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</si>
  <si>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</si>
  <si>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</si>
  <si>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</si>
  <si>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</si>
  <si>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</si>
  <si>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</si>
  <si>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</si>
  <si>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</si>
  <si>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</si>
  <si>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</si>
  <si>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</si>
  <si>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</si>
  <si>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</si>
  <si>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</si>
  <si>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</si>
  <si>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</si>
  <si>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</si>
  <si>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</si>
  <si>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</si>
  <si>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</si>
  <si>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</si>
  <si>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</si>
  <si>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</si>
  <si>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</si>
  <si>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</si>
  <si>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</si>
  <si>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</si>
  <si>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</si>
  <si>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</si>
  <si>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</si>
  <si>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</si>
  <si>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</si>
  <si>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</si>
  <si>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</si>
  <si>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</si>
  <si>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</si>
  <si>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</si>
  <si>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</si>
  <si>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</si>
  <si>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</si>
  <si>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</si>
  <si>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</si>
  <si>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</si>
  <si>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</si>
  <si>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</si>
  <si>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</si>
  <si>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</si>
  <si>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</si>
  <si>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</si>
  <si>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</si>
  <si>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</si>
  <si>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</si>
  <si>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</si>
  <si>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</si>
  <si>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</si>
  <si>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</si>
  <si>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</si>
  <si>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</si>
  <si>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</si>
  <si>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</si>
  <si>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</si>
  <si>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</si>
  <si>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</si>
  <si>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</si>
  <si>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</si>
  <si>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</si>
  <si>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</si>
  <si>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</si>
  <si>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</si>
  <si>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</si>
  <si>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</si>
  <si>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</si>
  <si>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</si>
  <si>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</si>
  <si>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</si>
  <si>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</si>
  <si>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</si>
  <si>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</si>
  <si>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</si>
  <si>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</si>
  <si>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</si>
  <si>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</si>
  <si>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</si>
  <si>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</si>
  <si>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</si>
  <si>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</si>
  <si>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</si>
  <si>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</si>
  <si>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</si>
  <si>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</si>
  <si>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</si>
  <si>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</si>
  <si>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</si>
  <si>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</si>
  <si>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</si>
  <si>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</si>
  <si>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</si>
  <si>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</si>
  <si>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</si>
  <si>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</si>
  <si>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</si>
  <si>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</si>
  <si>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</si>
  <si>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</si>
  <si>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</si>
  <si>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</si>
  <si>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</si>
  <si>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</si>
  <si>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</si>
  <si>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</si>
  <si>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</si>
  <si>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</si>
  <si>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</si>
  <si>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</si>
  <si>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</si>
  <si>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</si>
  <si>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</si>
  <si>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</si>
  <si>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</si>
  <si>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</si>
  <si>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</si>
  <si>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</si>
  <si>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</si>
  <si>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</si>
  <si>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</si>
  <si>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</si>
  <si>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</si>
  <si>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</si>
  <si>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</si>
  <si>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</si>
  <si>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</si>
  <si>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</si>
  <si>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</si>
  <si>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</si>
  <si>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</si>
  <si>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</si>
  <si>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</si>
  <si>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</si>
  <si>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</si>
  <si>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</si>
  <si>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</si>
  <si>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</si>
  <si>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</si>
  <si>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</si>
  <si>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</si>
  <si>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</si>
  <si>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</si>
  <si>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</si>
  <si>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</si>
  <si>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</si>
  <si>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</si>
  <si>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</si>
  <si>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</si>
  <si>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</si>
  <si>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</si>
  <si>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</si>
  <si>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</si>
  <si>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</si>
  <si>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</si>
  <si>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</si>
  <si>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</si>
  <si>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</si>
  <si>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</si>
  <si>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</si>
  <si>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</si>
  <si>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</si>
  <si>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</si>
  <si>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</si>
  <si>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</si>
  <si>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</si>
  <si>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</si>
  <si>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</si>
  <si>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</si>
  <si>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</si>
  <si>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</si>
  <si>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</si>
  <si>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</si>
  <si>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</si>
  <si>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</si>
  <si>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</si>
  <si>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</si>
  <si>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</si>
  <si>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</si>
  <si>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</si>
  <si>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</si>
  <si>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</si>
  <si>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</si>
  <si>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</si>
  <si>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</si>
  <si>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</si>
  <si>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</si>
  <si>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</si>
  <si>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</si>
  <si>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</si>
  <si>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</si>
  <si>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</si>
  <si>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</si>
  <si>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</si>
  <si>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</si>
  <si>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</si>
  <si>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</si>
  <si>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</si>
  <si>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</si>
  <si>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</si>
  <si>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</si>
  <si>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</si>
  <si>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</si>
  <si>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</si>
  <si>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</si>
  <si>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</si>
  <si>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</si>
  <si>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</si>
  <si>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</si>
  <si>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</si>
  <si>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</si>
  <si>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</si>
  <si>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</si>
  <si>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</si>
  <si>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</si>
  <si>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</si>
  <si>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</si>
  <si>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</si>
  <si>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</si>
  <si>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</si>
  <si>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</si>
  <si>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</si>
  <si>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</si>
  <si>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</si>
  <si>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</si>
  <si>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</si>
  <si>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</si>
  <si>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</si>
  <si>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</si>
  <si>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</si>
  <si>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</si>
  <si>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</si>
  <si>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</si>
  <si>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</si>
  <si>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</si>
  <si>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</si>
  <si>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</si>
  <si>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</si>
  <si>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</si>
  <si>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</si>
  <si>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</si>
  <si>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</si>
  <si>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</si>
  <si>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</si>
  <si>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</si>
  <si>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</si>
  <si>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</si>
  <si>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</si>
  <si>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</si>
  <si>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</si>
  <si>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</si>
  <si>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</si>
  <si>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</si>
  <si>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</si>
  <si>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</si>
  <si>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</si>
  <si>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</si>
  <si>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</si>
  <si>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</si>
  <si>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</si>
  <si>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</si>
  <si>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</si>
  <si>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</si>
  <si>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</si>
  <si>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</si>
  <si>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</si>
  <si>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</si>
  <si>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</si>
  <si>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</si>
  <si>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</si>
  <si>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</si>
  <si>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</si>
  <si>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</si>
  <si>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</si>
  <si>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</si>
  <si>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</si>
  <si>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</si>
  <si>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</si>
  <si>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</si>
  <si>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</si>
  <si>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</si>
  <si>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</si>
  <si>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</si>
  <si>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</si>
  <si>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</si>
  <si>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</si>
  <si>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</si>
  <si>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</si>
  <si>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</si>
  <si>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</si>
  <si>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</si>
  <si>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</si>
  <si>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</si>
  <si>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</si>
  <si>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</si>
  <si>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</si>
  <si>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</si>
  <si>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</si>
  <si>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</si>
  <si>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</si>
  <si>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</si>
  <si>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</si>
  <si>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</si>
  <si>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</si>
  <si>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</si>
  <si>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</si>
  <si>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</si>
  <si>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</si>
  <si>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</si>
  <si>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</si>
  <si>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</si>
  <si>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</si>
  <si>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</si>
  <si>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</si>
  <si>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</si>
  <si>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</si>
  <si>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</si>
  <si>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</si>
  <si>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</si>
  <si>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</si>
  <si>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</si>
  <si>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</si>
  <si>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</si>
  <si>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</si>
  <si>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</si>
  <si>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</si>
  <si>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</si>
  <si>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</si>
  <si>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</si>
  <si>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</si>
  <si>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</si>
  <si>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</si>
  <si>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</si>
  <si>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</si>
  <si>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</si>
  <si>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</si>
  <si>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</si>
  <si>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</si>
  <si>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</si>
  <si>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</si>
  <si>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</si>
  <si>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</si>
  <si>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</si>
  <si>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</si>
  <si>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</si>
  <si>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</si>
  <si>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</si>
  <si>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</si>
  <si>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</si>
  <si>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</si>
  <si>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</si>
  <si>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</si>
  <si>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</si>
  <si>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</si>
  <si>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</si>
  <si>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</si>
  <si>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</si>
  <si>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</si>
  <si>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</si>
  <si>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</si>
  <si>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</si>
  <si>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</si>
  <si>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</si>
  <si>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</si>
  <si>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</si>
  <si>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</si>
  <si>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</si>
  <si>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</si>
  <si>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</si>
  <si>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</si>
  <si>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</si>
  <si>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</si>
  <si>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</si>
  <si>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</si>
  <si>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</si>
  <si>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</si>
  <si>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</si>
  <si>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</si>
  <si>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</si>
  <si>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</si>
  <si>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</si>
  <si>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</si>
  <si>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</si>
  <si>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</si>
  <si>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</si>
  <si>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</si>
  <si>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</si>
  <si>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</si>
  <si>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</si>
  <si>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</si>
  <si>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</si>
  <si>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</si>
  <si>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</si>
  <si>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</si>
  <si>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</si>
  <si>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</si>
  <si>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</si>
  <si>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</si>
  <si>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</si>
  <si>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</si>
  <si>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</si>
  <si>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</si>
  <si>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</si>
  <si>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</si>
  <si>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</si>
  <si>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</si>
  <si>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</si>
  <si>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</si>
  <si>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</si>
  <si>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</si>
  <si>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</si>
  <si>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</si>
  <si>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</si>
  <si>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</si>
  <si>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</si>
  <si>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</si>
  <si>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</si>
  <si>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</si>
  <si>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</si>
  <si>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</si>
  <si>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</si>
  <si>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</si>
  <si>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</si>
  <si>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</si>
  <si>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</si>
  <si>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</si>
  <si>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</si>
  <si>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</si>
  <si>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</si>
  <si>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</si>
  <si>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</si>
  <si>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</si>
  <si>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</si>
  <si>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</si>
  <si>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</si>
  <si>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</si>
  <si>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</si>
  <si>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</si>
  <si>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</si>
  <si>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</si>
  <si>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</si>
  <si>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</si>
  <si>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</si>
  <si>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</si>
  <si>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</si>
  <si>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</si>
  <si>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</si>
  <si>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</si>
  <si>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</si>
  <si>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</si>
  <si>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</si>
  <si>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</si>
  <si>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</si>
  <si>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</si>
  <si>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</si>
  <si>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</si>
  <si>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</si>
  <si>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</si>
  <si>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</si>
  <si>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</si>
  <si>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</si>
  <si>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</si>
  <si>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</si>
  <si>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</si>
  <si>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</si>
  <si>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</si>
  <si>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</si>
  <si>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</si>
  <si>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</si>
  <si>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</si>
  <si>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</si>
  <si>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</si>
  <si>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</si>
  <si>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</si>
  <si>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</si>
  <si>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</si>
  <si>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</si>
  <si>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</si>
  <si>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</si>
  <si>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</si>
  <si>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</si>
  <si>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</si>
  <si>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</si>
  <si>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</si>
  <si>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</si>
  <si>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</si>
  <si>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</si>
  <si>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</si>
  <si>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</si>
  <si>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</si>
  <si>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</si>
  <si>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</si>
  <si>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</si>
  <si>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</si>
  <si>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</si>
  <si>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</si>
  <si>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</si>
  <si>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</si>
  <si>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</si>
  <si>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</si>
  <si>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</si>
  <si>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</si>
  <si>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</si>
  <si>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</si>
  <si>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</si>
  <si>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</si>
  <si>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</si>
  <si>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</si>
  <si>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</si>
  <si>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</si>
  <si>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</si>
  <si>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</si>
  <si>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</si>
  <si>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</si>
  <si>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</si>
  <si>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</si>
  <si>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</si>
  <si>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</si>
  <si>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</si>
  <si>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</si>
  <si>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</si>
  <si>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</si>
  <si>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</si>
  <si>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</si>
  <si>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</si>
  <si>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</si>
  <si>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</si>
  <si>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</si>
  <si>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</si>
  <si>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</si>
  <si>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</si>
  <si>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</si>
  <si>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</si>
  <si>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</si>
  <si>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</si>
  <si>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</si>
  <si>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</si>
  <si>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</si>
  <si>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</si>
  <si>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</si>
  <si>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</si>
  <si>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</si>
  <si>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</si>
  <si>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</si>
  <si>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</si>
  <si>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</si>
  <si>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</si>
  <si>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</si>
  <si>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</si>
  <si>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</si>
  <si>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</si>
  <si>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</si>
  <si>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</si>
  <si>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</si>
  <si>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</si>
  <si>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</si>
  <si>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</si>
  <si>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</si>
  <si>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</si>
  <si>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</si>
  <si>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</si>
  <si>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</si>
  <si>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</si>
  <si>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</si>
  <si>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</si>
  <si>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</si>
  <si>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</si>
  <si>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</si>
  <si>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</si>
  <si>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</si>
  <si>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</si>
  <si>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</si>
  <si>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</si>
  <si>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</si>
  <si>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</si>
  <si>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</si>
  <si>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</si>
  <si>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</si>
  <si>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</si>
  <si>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</si>
  <si>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</si>
  <si>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</si>
  <si>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</si>
  <si>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</si>
  <si>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</si>
  <si>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</si>
  <si>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</si>
  <si>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</si>
  <si>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</si>
  <si>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</si>
  <si>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</si>
  <si>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</si>
  <si>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</si>
  <si>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</si>
  <si>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</si>
  <si>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</si>
  <si>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</si>
  <si>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</si>
  <si>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</si>
  <si>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</si>
  <si>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</si>
  <si>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</si>
  <si>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</si>
  <si>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</si>
  <si>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</si>
  <si>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</si>
  <si>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</si>
  <si>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</si>
  <si>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</si>
  <si>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</si>
  <si>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</si>
  <si>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</si>
  <si>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</si>
  <si>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</si>
  <si>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</si>
  <si>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</si>
  <si>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</si>
  <si>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</si>
  <si>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</si>
  <si>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</si>
  <si>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</si>
  <si>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</si>
  <si>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</si>
  <si>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</si>
  <si>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</si>
  <si>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</si>
  <si>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</si>
  <si>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</si>
  <si>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</si>
  <si>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</si>
  <si>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</si>
  <si>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</si>
  <si>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</si>
  <si>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</si>
  <si>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</si>
  <si>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</si>
  <si>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</si>
  <si>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</si>
  <si>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</si>
  <si>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</si>
  <si>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</si>
  <si>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</si>
  <si>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</si>
  <si>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</si>
  <si>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</si>
  <si>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</si>
  <si>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</si>
  <si>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</si>
  <si>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</si>
  <si>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</si>
  <si>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</si>
  <si>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</si>
  <si>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</si>
  <si>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</si>
  <si>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</si>
  <si>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</si>
  <si>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</si>
  <si>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</si>
  <si>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</si>
  <si>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</si>
  <si>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</si>
  <si>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</si>
  <si>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</si>
  <si>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</si>
  <si>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</si>
  <si>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</si>
  <si>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</si>
  <si>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</si>
  <si>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</si>
  <si>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</si>
  <si>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</si>
  <si>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</si>
  <si>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</si>
  <si>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</si>
  <si>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</si>
  <si>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</si>
  <si>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</si>
  <si>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</si>
  <si>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</si>
  <si>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</si>
  <si>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</si>
  <si>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</si>
  <si>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</si>
  <si>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</si>
  <si>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</si>
  <si>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</si>
  <si>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</si>
  <si>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</si>
  <si>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</si>
  <si>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</si>
  <si>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</si>
  <si>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</si>
  <si>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</si>
  <si>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</si>
  <si>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</si>
  <si>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</si>
  <si>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</si>
  <si>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</si>
  <si>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</si>
  <si>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</si>
  <si>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</si>
  <si>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</si>
  <si>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</si>
  <si>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</si>
  <si>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</si>
  <si>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</si>
  <si>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</si>
  <si>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</si>
  <si>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</si>
  <si>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</si>
  <si>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</si>
  <si>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</si>
  <si>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</si>
  <si>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</si>
  <si>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</si>
  <si>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</si>
  <si>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</si>
  <si>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</si>
  <si>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</si>
  <si>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</si>
  <si>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</si>
  <si>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</si>
  <si>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</si>
  <si>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</si>
  <si>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</si>
  <si>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</si>
  <si>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</si>
  <si>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</si>
  <si>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</si>
  <si>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</si>
  <si>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</si>
  <si>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</si>
  <si>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</si>
  <si>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</si>
  <si>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</si>
  <si>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</si>
  <si>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</si>
  <si>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</si>
  <si>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</si>
  <si>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</si>
  <si>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</si>
  <si>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</si>
  <si>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</si>
  <si>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</si>
  <si>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</si>
  <si>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</si>
  <si>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</si>
  <si>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</si>
  <si>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</si>
  <si>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</si>
  <si>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</si>
  <si>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</si>
  <si>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</si>
  <si>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</si>
  <si>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</si>
  <si>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</si>
  <si>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</si>
  <si>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</si>
  <si>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</si>
  <si>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</si>
  <si>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</si>
  <si>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</si>
  <si>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</si>
  <si>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</si>
  <si>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</si>
  <si>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</si>
  <si>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</si>
  <si>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</si>
  <si>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</si>
  <si>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</si>
  <si>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</si>
  <si>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</si>
  <si>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</si>
  <si>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</si>
  <si>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</si>
  <si>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</si>
  <si>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</si>
  <si>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</si>
  <si>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</si>
  <si>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</si>
  <si>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</si>
  <si>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</si>
  <si>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</si>
  <si>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</si>
  <si>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</si>
  <si>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</si>
  <si>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</si>
  <si>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</si>
  <si>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</si>
  <si>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</si>
  <si>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</si>
  <si>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</si>
  <si>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</si>
  <si>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</si>
  <si>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</si>
  <si>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</si>
  <si>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</si>
  <si>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</si>
  <si>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</si>
  <si>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</si>
  <si>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</si>
  <si>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</si>
  <si>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</si>
  <si>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</si>
  <si>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</si>
  <si>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</si>
  <si>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</si>
  <si>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</si>
  <si>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</si>
  <si>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</si>
  <si>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</si>
  <si>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</si>
  <si>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</si>
  <si>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</si>
  <si>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</si>
  <si>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</si>
  <si>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</si>
  <si>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</si>
  <si>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</si>
  <si>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</si>
  <si>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</si>
  <si>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</si>
  <si>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</si>
  <si>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</si>
  <si>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</si>
  <si>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</si>
  <si>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</si>
  <si>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</si>
  <si>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</si>
  <si>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</si>
  <si>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</si>
  <si>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</si>
  <si>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</si>
  <si>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</si>
  <si>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</si>
  <si>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</si>
  <si>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</si>
  <si>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</si>
  <si>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</si>
  <si>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</si>
  <si>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</si>
  <si>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</si>
  <si>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</si>
  <si>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</si>
  <si>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</si>
  <si>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</si>
  <si>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</si>
  <si>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</si>
  <si>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</si>
  <si>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</si>
  <si>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</si>
  <si>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</si>
  <si>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</si>
  <si>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</si>
  <si>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</si>
  <si>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</si>
  <si>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</si>
  <si>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</si>
  <si>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</si>
  <si>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</si>
  <si>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</si>
  <si>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</si>
  <si>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</si>
  <si>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</si>
  <si>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</si>
  <si>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</si>
  <si>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</si>
  <si>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</si>
  <si>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</si>
  <si>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</si>
  <si>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</si>
  <si>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</si>
  <si>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</si>
  <si>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</si>
  <si>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</si>
  <si>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</si>
  <si>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</si>
  <si>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</si>
  <si>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</si>
  <si>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</si>
  <si>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</si>
  <si>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</si>
  <si>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</si>
  <si>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</si>
  <si>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</si>
  <si>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</si>
  <si>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</si>
  <si>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</si>
  <si>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</si>
  <si>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</si>
  <si>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</si>
  <si>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</si>
  <si>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</si>
  <si>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</si>
  <si>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</si>
  <si>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</si>
  <si>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</si>
  <si>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</si>
  <si>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</si>
  <si>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</si>
  <si>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</si>
  <si>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</si>
  <si>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</si>
  <si>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</si>
  <si>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</si>
  <si>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</si>
  <si>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</si>
  <si>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</si>
  <si>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</si>
  <si>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</si>
  <si>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</si>
  <si>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</si>
  <si>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</si>
  <si>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</si>
  <si>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</si>
  <si>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</si>
  <si>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</si>
  <si>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</si>
  <si>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</si>
  <si>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</si>
  <si>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</si>
  <si>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</si>
  <si>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</si>
  <si>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</si>
  <si>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</si>
  <si>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</si>
  <si>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</si>
  <si>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</si>
  <si>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</si>
  <si>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</si>
  <si>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</si>
  <si>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</si>
  <si>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</si>
  <si>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</si>
  <si>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</si>
  <si>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</si>
  <si>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</si>
  <si>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</si>
  <si>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</si>
  <si>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</si>
  <si>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</si>
  <si>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</si>
  <si>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</si>
  <si>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</si>
  <si>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</si>
  <si>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</si>
  <si>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</si>
  <si>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</si>
  <si>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</si>
  <si>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</si>
  <si>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</si>
  <si>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</si>
  <si>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</si>
  <si>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</si>
  <si>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</si>
  <si>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</si>
  <si>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</si>
  <si>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</si>
  <si>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</si>
  <si>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</si>
  <si>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</si>
  <si>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</si>
  <si>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</si>
  <si>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</si>
  <si>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</si>
  <si>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</si>
  <si>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</si>
  <si>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</si>
  <si>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</si>
  <si>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</si>
  <si>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</si>
  <si>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</si>
  <si>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</si>
  <si>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</si>
  <si>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</si>
  <si>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</si>
  <si>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</si>
  <si>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</si>
  <si>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</si>
  <si>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</si>
  <si>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</si>
  <si>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</si>
  <si>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</si>
  <si>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</si>
  <si>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</si>
  <si>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</si>
  <si>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</si>
  <si>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</si>
  <si>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</si>
  <si>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</si>
  <si>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</si>
  <si>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</si>
  <si>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</si>
  <si>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</si>
  <si>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</si>
  <si>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</si>
  <si>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</si>
  <si>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</si>
  <si>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</si>
  <si>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</si>
  <si>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</si>
  <si>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</si>
  <si>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</si>
  <si>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</si>
  <si>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</si>
  <si>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</si>
  <si>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</si>
  <si>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</si>
  <si>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</si>
  <si>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</si>
  <si>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</si>
  <si>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</si>
  <si>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</si>
  <si>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</si>
  <si>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</si>
  <si>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</si>
  <si>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</si>
  <si>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</si>
  <si>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</si>
  <si>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</si>
  <si>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</si>
  <si>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</si>
  <si>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</si>
  <si>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</si>
  <si>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</si>
  <si>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</si>
  <si>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</si>
  <si>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</si>
  <si>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</si>
  <si>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</si>
  <si>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</si>
  <si>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</si>
  <si>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</si>
  <si>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</si>
  <si>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</si>
  <si>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</si>
  <si>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</si>
  <si>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</si>
  <si>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</si>
  <si>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</si>
  <si>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</si>
  <si>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</si>
  <si>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</si>
  <si>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</si>
  <si>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</si>
  <si>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</si>
  <si>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</si>
  <si>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</si>
  <si>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</si>
  <si>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</si>
  <si>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</si>
  <si>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</si>
  <si>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</si>
  <si>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</si>
  <si>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</si>
  <si>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</si>
  <si>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</si>
  <si>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</si>
  <si>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</si>
  <si>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</si>
  <si>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</si>
  <si>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</si>
  <si>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</si>
  <si>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</si>
  <si>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</si>
  <si>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</si>
  <si>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</si>
  <si>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</si>
  <si>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</si>
  <si>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</si>
  <si>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</si>
  <si>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</si>
  <si>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</si>
  <si>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</si>
  <si>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</si>
  <si>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</si>
  <si>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</si>
  <si>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</si>
  <si>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</si>
  <si>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</si>
  <si>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</si>
  <si>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</si>
  <si>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</si>
  <si>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</si>
  <si>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</si>
  <si>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</si>
  <si>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</si>
  <si>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</si>
  <si>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</si>
  <si>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</si>
  <si>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</si>
  <si>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</si>
  <si>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</si>
  <si>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</si>
  <si>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</si>
  <si>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</si>
  <si>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</si>
  <si>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</si>
  <si>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</si>
  <si>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</si>
  <si>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</si>
  <si>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</si>
  <si>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</si>
  <si>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</si>
  <si>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</si>
  <si>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</si>
  <si>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</si>
  <si>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</si>
  <si>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</si>
  <si>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</si>
  <si>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</si>
  <si>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</si>
  <si>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</si>
  <si>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</si>
  <si>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</si>
  <si>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</si>
  <si>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</si>
  <si>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</si>
  <si>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</si>
  <si>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</si>
  <si>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</si>
  <si>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</si>
  <si>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</si>
  <si>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</si>
  <si>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</si>
  <si>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</si>
  <si>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</si>
  <si>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</si>
  <si>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</si>
  <si>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</si>
  <si>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</si>
  <si>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</si>
  <si>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</si>
  <si>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</si>
  <si>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</si>
  <si>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</si>
  <si>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</si>
  <si>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</si>
  <si>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</si>
  <si>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</si>
  <si>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</si>
  <si>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</si>
  <si>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</si>
  <si>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</si>
  <si>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</si>
  <si>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</si>
  <si>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</si>
  <si>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</si>
  <si>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</si>
  <si>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</si>
  <si>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</si>
  <si>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</si>
  <si>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</si>
  <si>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</si>
  <si>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</si>
  <si>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</si>
  <si>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</si>
  <si>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</si>
  <si>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</si>
  <si>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</si>
  <si>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</si>
  <si>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</si>
  <si>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</si>
  <si>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</si>
  <si>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</si>
  <si>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</si>
  <si>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</si>
  <si>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</si>
  <si>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</si>
  <si>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</si>
  <si>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</si>
  <si>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</si>
  <si>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</si>
  <si>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</si>
  <si>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</si>
  <si>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</si>
  <si>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</si>
  <si>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</si>
  <si>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</si>
  <si>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</si>
  <si>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</si>
  <si>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</si>
  <si>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</si>
  <si>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</si>
  <si>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</si>
  <si>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</si>
  <si>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</si>
  <si>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</si>
  <si>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</si>
  <si>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</si>
  <si>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</si>
  <si>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</si>
  <si>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</si>
  <si>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</si>
  <si>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</si>
  <si>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</si>
  <si>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</si>
  <si>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</si>
  <si>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</si>
  <si>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</si>
  <si>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</si>
  <si>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</si>
  <si>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</si>
  <si>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</si>
  <si>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</si>
  <si>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</si>
  <si>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</si>
  <si>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</si>
  <si>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</si>
  <si>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</si>
  <si>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</si>
  <si>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</si>
  <si>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</si>
  <si>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</si>
  <si>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</si>
  <si>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</si>
  <si>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</si>
  <si>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</si>
  <si>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</si>
  <si>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</si>
  <si>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</si>
  <si>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</si>
  <si>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</si>
  <si>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</si>
  <si>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</si>
  <si>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</si>
  <si>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</si>
  <si>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</si>
  <si>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</si>
  <si>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</si>
  <si>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</si>
  <si>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</si>
  <si>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</si>
  <si>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</si>
  <si>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</si>
  <si>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</si>
  <si>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</si>
  <si>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</si>
  <si>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</si>
  <si>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</si>
  <si>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</si>
  <si>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</si>
  <si>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</si>
  <si>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</si>
  <si>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</si>
  <si>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</si>
  <si>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</si>
  <si>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</si>
  <si>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</si>
  <si>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</si>
  <si>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</si>
  <si>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</si>
  <si>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</si>
  <si>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</si>
  <si>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</si>
  <si>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</si>
  <si>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</si>
  <si>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</si>
  <si>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</si>
  <si>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</si>
  <si>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</si>
  <si>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</si>
  <si>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</si>
  <si>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</si>
  <si>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</si>
  <si>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</si>
  <si>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</si>
  <si>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</si>
  <si>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</si>
  <si>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</si>
  <si>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</si>
  <si>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</si>
  <si>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</si>
  <si>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</si>
  <si>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</si>
  <si>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</si>
  <si>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</si>
  <si>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</si>
  <si>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</si>
  <si>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</si>
  <si>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</si>
  <si>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</si>
  <si>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</si>
  <si>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</si>
  <si>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</si>
  <si>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</si>
  <si>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</si>
  <si>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</si>
  <si>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</si>
  <si>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</si>
  <si>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</si>
  <si>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</si>
  <si>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</si>
  <si>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</si>
  <si>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</si>
  <si>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</si>
  <si>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</si>
  <si>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</si>
  <si>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</si>
  <si>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</si>
  <si>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</si>
  <si>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</si>
  <si>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</si>
  <si>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</si>
  <si>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</si>
  <si>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</si>
  <si>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</si>
  <si>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</si>
  <si>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</si>
  <si>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</si>
  <si>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</si>
  <si>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</si>
  <si>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</si>
  <si>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</si>
  <si>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</si>
  <si>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</si>
  <si>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</si>
  <si>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</si>
  <si>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</si>
  <si>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</si>
  <si>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</si>
  <si>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</si>
  <si>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</si>
  <si>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</si>
  <si>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</si>
  <si>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</si>
  <si>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</si>
  <si>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</si>
  <si>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</si>
  <si>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</si>
  <si>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</si>
  <si>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</si>
  <si>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</si>
  <si>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</si>
  <si>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</si>
  <si>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</si>
  <si>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</si>
  <si>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</si>
  <si>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</si>
  <si>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</si>
  <si>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</si>
  <si>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</si>
  <si>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</si>
  <si>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</si>
  <si>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</si>
  <si>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</si>
  <si>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</si>
  <si>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</si>
  <si>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</si>
  <si>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</si>
  <si>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</si>
  <si>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</si>
  <si>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</si>
  <si>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</si>
  <si>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</si>
  <si>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</si>
  <si>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</si>
  <si>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</si>
  <si>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</si>
  <si>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</si>
  <si>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</si>
  <si>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</si>
  <si>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</si>
  <si>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</si>
  <si>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</si>
  <si>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</si>
  <si>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</si>
  <si>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</si>
  <si>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</si>
  <si>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</si>
  <si>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</si>
  <si>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</si>
  <si>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</si>
  <si>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</si>
  <si>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</si>
  <si>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</si>
  <si>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</si>
  <si>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</si>
  <si>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</si>
  <si>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</si>
  <si>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</si>
  <si>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</si>
  <si>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</si>
  <si>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</si>
  <si>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</si>
  <si>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</si>
  <si>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</si>
  <si>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</si>
  <si>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</si>
  <si>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</si>
  <si>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</si>
  <si>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</si>
  <si>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</si>
  <si>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</si>
  <si>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</si>
  <si>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</si>
  <si>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</si>
  <si>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</si>
  <si>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</si>
  <si>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</si>
  <si>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</si>
  <si>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</si>
  <si>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</si>
  <si>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</si>
  <si>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</si>
  <si>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</si>
  <si>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</si>
  <si>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</si>
  <si>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</si>
  <si>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</si>
  <si>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</si>
  <si>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</si>
  <si>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</si>
  <si>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</si>
  <si>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</si>
  <si>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</si>
  <si>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</si>
  <si>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</si>
  <si>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</si>
  <si>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</si>
  <si>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</si>
  <si>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</si>
  <si>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</si>
  <si>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</si>
  <si>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</si>
  <si>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</si>
  <si>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</si>
  <si>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</si>
  <si>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</si>
  <si>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</si>
  <si>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</si>
  <si>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</si>
  <si>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</si>
  <si>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</si>
  <si>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</si>
  <si>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</si>
  <si>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</si>
  <si>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</si>
  <si>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</si>
  <si>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</si>
  <si>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</si>
  <si>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</si>
  <si>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</si>
  <si>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</si>
  <si>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</si>
  <si>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</si>
  <si>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</si>
  <si>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</si>
  <si>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</si>
  <si>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</si>
  <si>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</si>
  <si>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</si>
  <si>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</si>
  <si>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</si>
  <si>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</si>
  <si>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</si>
  <si>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</si>
  <si>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</si>
  <si>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</si>
  <si>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</si>
  <si>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</si>
  <si>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</si>
  <si>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</si>
  <si>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</si>
  <si>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</si>
  <si>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</si>
  <si>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</si>
  <si>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</si>
  <si>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</si>
  <si>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</si>
  <si>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</si>
  <si>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</si>
  <si>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</si>
  <si>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</si>
  <si>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</si>
  <si>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</si>
  <si>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</si>
  <si>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</si>
  <si>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</si>
  <si>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</si>
  <si>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</si>
  <si>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</si>
  <si>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</si>
  <si>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</si>
  <si>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</si>
  <si>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</si>
  <si>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</si>
  <si>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</si>
  <si>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</si>
  <si>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</si>
  <si>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</si>
  <si>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</si>
  <si>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</si>
  <si>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</si>
  <si>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</si>
  <si>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</si>
  <si>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</si>
  <si>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</si>
  <si>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</si>
  <si>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</si>
  <si>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</si>
  <si>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</si>
  <si>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</si>
  <si>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</si>
  <si>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</si>
  <si>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</si>
  <si>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</si>
  <si>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</si>
  <si>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</si>
  <si>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</si>
  <si>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</si>
  <si>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</si>
  <si>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</si>
  <si>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</si>
  <si>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</si>
  <si>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</si>
  <si>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</si>
  <si>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</si>
  <si>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</si>
  <si>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</si>
  <si>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</si>
  <si>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</si>
  <si>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</si>
  <si>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</si>
  <si>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</si>
  <si>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</si>
  <si>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</si>
  <si>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</si>
  <si>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</si>
  <si>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</si>
  <si>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</si>
  <si>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</si>
  <si>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</si>
  <si>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</si>
  <si>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</si>
  <si>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</si>
  <si>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</si>
  <si>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</si>
  <si>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</si>
  <si>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</si>
  <si>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</si>
  <si>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</si>
  <si>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</si>
  <si>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</si>
  <si>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</si>
  <si>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</si>
  <si>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</si>
  <si>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</si>
  <si>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</si>
  <si>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</si>
  <si>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</si>
  <si>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</si>
  <si>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</si>
  <si>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</si>
  <si>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</si>
  <si>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</si>
  <si>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</si>
  <si>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</si>
  <si>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</si>
  <si>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</si>
  <si>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</si>
  <si>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</si>
  <si>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</si>
  <si>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</si>
  <si>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</si>
  <si>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</si>
  <si>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</si>
  <si>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</si>
  <si>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</si>
  <si>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</si>
  <si>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</si>
  <si>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</si>
  <si>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</si>
  <si>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</si>
  <si>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</si>
  <si>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</si>
  <si>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</si>
  <si>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</si>
  <si>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</si>
  <si>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</si>
  <si>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</si>
  <si>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</si>
  <si>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</si>
  <si>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</si>
  <si>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</si>
  <si>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</si>
  <si>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</si>
  <si>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</si>
  <si>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</si>
  <si>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</si>
  <si>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</si>
  <si>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</si>
  <si>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</si>
  <si>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</si>
  <si>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</si>
  <si>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</si>
  <si>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</si>
  <si>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</si>
  <si>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</si>
  <si>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</si>
  <si>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</si>
  <si>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</si>
  <si>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</si>
  <si>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</si>
  <si>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</si>
  <si>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</si>
  <si>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</si>
  <si>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</si>
  <si>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</si>
  <si>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</si>
  <si>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</si>
  <si>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</si>
  <si>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</si>
  <si>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</si>
  <si>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</si>
  <si>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</si>
  <si>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</si>
  <si>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</si>
  <si>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</si>
  <si>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</si>
  <si>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</si>
  <si>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</si>
  <si>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</si>
  <si>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</si>
  <si>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</si>
  <si>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</si>
  <si>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</si>
  <si>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</si>
  <si>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</si>
  <si>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</si>
  <si>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</si>
  <si>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</si>
  <si>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</si>
  <si>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</si>
  <si>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</si>
  <si>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</si>
  <si>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</si>
  <si>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</si>
  <si>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</si>
  <si>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</si>
  <si>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</si>
  <si>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</si>
  <si>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</si>
  <si>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</si>
  <si>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</si>
  <si>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</si>
  <si>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</si>
  <si>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</si>
  <si>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</si>
  <si>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</si>
  <si>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</si>
  <si>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</si>
  <si>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</si>
  <si>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</si>
  <si>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</si>
  <si>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</si>
  <si>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</si>
  <si>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</si>
  <si>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</si>
  <si>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</si>
  <si>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</si>
  <si>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</si>
  <si>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</si>
  <si>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</si>
  <si>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</si>
  <si>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</si>
  <si>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</si>
  <si>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</si>
  <si>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</si>
  <si>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</si>
  <si>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</si>
  <si>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</si>
  <si>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</si>
  <si>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</si>
  <si>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</si>
  <si>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</si>
  <si>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</si>
  <si>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</si>
  <si>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</si>
  <si>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</si>
  <si>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</si>
  <si>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</si>
  <si>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</si>
  <si>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</si>
  <si>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</si>
  <si>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</si>
  <si>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</si>
  <si>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</si>
  <si>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</si>
  <si>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</si>
  <si>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</si>
  <si>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</si>
  <si>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</si>
  <si>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</si>
  <si>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</si>
  <si>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</si>
  <si>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</si>
  <si>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</si>
  <si>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</si>
  <si>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</si>
  <si>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</si>
  <si>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</si>
  <si>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</si>
  <si>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</si>
  <si>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</si>
  <si>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</si>
  <si>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</si>
  <si>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</si>
  <si>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</si>
  <si>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</si>
  <si>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</si>
  <si>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</si>
  <si>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</si>
  <si>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</si>
  <si>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</si>
  <si>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</si>
  <si>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</si>
  <si>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</si>
  <si>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</si>
  <si>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</si>
  <si>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</si>
  <si>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</si>
  <si>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</si>
  <si>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</si>
  <si>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</si>
  <si>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</si>
  <si>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</si>
  <si>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</si>
  <si>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</si>
  <si>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</si>
  <si>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</si>
  <si>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</si>
  <si>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</si>
  <si>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</si>
  <si>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</si>
  <si>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</si>
  <si>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</si>
  <si>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</si>
  <si>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</si>
  <si>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</si>
  <si>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</si>
  <si>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</si>
  <si>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</si>
  <si>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</si>
  <si>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</si>
  <si>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</si>
  <si>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</si>
  <si>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</si>
  <si>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</si>
  <si>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</si>
  <si>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</si>
  <si>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</si>
  <si>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</si>
  <si>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</si>
  <si>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</si>
  <si>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</si>
  <si>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</si>
  <si>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</si>
  <si>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</si>
  <si>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</si>
  <si>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</si>
  <si>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</si>
  <si>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</si>
  <si>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</si>
  <si>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</si>
  <si>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</si>
  <si>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</si>
  <si>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</si>
  <si>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</si>
  <si>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</si>
  <si>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</si>
  <si>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</si>
  <si>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</si>
  <si>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</si>
  <si>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</si>
  <si>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</si>
  <si>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</si>
  <si>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</si>
  <si>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</si>
  <si>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</si>
  <si>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</si>
  <si>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</si>
  <si>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</si>
  <si>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</si>
  <si>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</si>
  <si>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</si>
  <si>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</si>
  <si>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</si>
  <si>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</si>
  <si>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</si>
  <si>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</si>
  <si>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</si>
  <si>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</si>
  <si>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</si>
  <si>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</si>
  <si>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</si>
  <si>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</si>
  <si>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</si>
  <si>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</si>
  <si>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</si>
  <si>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</si>
  <si>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</si>
  <si>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</si>
  <si>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</si>
  <si>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</si>
  <si>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</si>
  <si>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</si>
  <si>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</si>
  <si>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</si>
  <si>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</si>
  <si>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</si>
  <si>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</si>
  <si>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</si>
  <si>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</si>
  <si>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</si>
  <si>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</si>
  <si>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</si>
  <si>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</si>
  <si>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</si>
  <si>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</si>
  <si>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</si>
  <si>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</si>
  <si>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</si>
  <si>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</si>
  <si>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</si>
  <si>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</si>
  <si>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</si>
  <si>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</si>
  <si>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</si>
  <si>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</si>
  <si>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</si>
  <si>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</si>
  <si>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</si>
  <si>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</si>
  <si>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</si>
  <si>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</si>
  <si>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</si>
  <si>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</si>
  <si>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</si>
  <si>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</si>
  <si>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</si>
  <si>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</si>
  <si>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</si>
  <si>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</si>
  <si>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</si>
  <si>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</si>
  <si>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</si>
  <si>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</si>
  <si>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</si>
  <si>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</si>
  <si>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</si>
  <si>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</si>
  <si>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</si>
  <si>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</si>
  <si>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</si>
  <si>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</si>
  <si>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</si>
  <si>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</si>
  <si>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</si>
  <si>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</si>
  <si>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</si>
  <si>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</si>
  <si>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</si>
  <si>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</si>
  <si>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</si>
  <si>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</si>
  <si>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</si>
  <si>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</si>
  <si>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</si>
  <si>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</si>
  <si>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</si>
  <si>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</si>
  <si>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</si>
  <si>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</si>
  <si>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</si>
  <si>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</si>
  <si>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</si>
  <si>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</si>
  <si>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</si>
  <si>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</si>
  <si>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</si>
  <si>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</si>
  <si>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</si>
  <si>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</si>
  <si>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</si>
  <si>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</si>
  <si>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</si>
  <si>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</si>
  <si>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</si>
  <si>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</si>
  <si>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</si>
  <si>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</si>
  <si>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</si>
  <si>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</si>
  <si>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</si>
  <si>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</si>
  <si>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</si>
  <si>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</si>
  <si>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</si>
  <si>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</si>
  <si>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</si>
  <si>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</si>
  <si>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</si>
  <si>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</si>
  <si>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</si>
  <si>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</si>
  <si>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</si>
  <si>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</si>
  <si>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</si>
  <si>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</si>
  <si>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</si>
  <si>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</si>
  <si>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</si>
  <si>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</si>
  <si>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</si>
  <si>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</si>
  <si>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</si>
  <si>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</si>
  <si>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</si>
  <si>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</si>
  <si>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</si>
  <si>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</si>
  <si>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</si>
  <si>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</si>
  <si>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</si>
  <si>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</si>
  <si>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</si>
  <si>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</si>
  <si>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</si>
  <si>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</si>
  <si>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</si>
  <si>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</si>
  <si>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</si>
  <si>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</si>
  <si>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</si>
  <si>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</si>
  <si>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</si>
  <si>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</si>
  <si>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</si>
  <si>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</si>
  <si>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</si>
  <si>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</si>
  <si>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</si>
  <si>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</si>
  <si>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</si>
  <si>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</si>
  <si>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</si>
  <si>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</si>
  <si>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</si>
  <si>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</si>
  <si>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</si>
  <si>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</si>
  <si>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</si>
  <si>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</si>
  <si>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</si>
  <si>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</si>
  <si>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</si>
  <si>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</si>
  <si>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</si>
  <si>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</si>
  <si>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</si>
  <si>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</si>
  <si>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</si>
  <si>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</si>
  <si>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</si>
  <si>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</si>
  <si>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</si>
  <si>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</si>
  <si>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</si>
  <si>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</si>
  <si>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</si>
  <si>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</si>
  <si>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</si>
  <si>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</si>
  <si>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</si>
  <si>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</si>
  <si>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</si>
  <si>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</si>
  <si>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</si>
  <si>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</si>
  <si>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</si>
  <si>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</si>
  <si>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</si>
  <si>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</si>
  <si>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</si>
  <si>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</si>
  <si>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</si>
  <si>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</si>
  <si>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</si>
  <si>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</si>
  <si>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</si>
  <si>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</si>
  <si>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</si>
  <si>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</si>
  <si>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</si>
  <si>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</si>
  <si>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</si>
  <si>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</si>
  <si>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</si>
  <si>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</si>
  <si>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</si>
  <si>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</si>
  <si>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</si>
  <si>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</si>
  <si>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</si>
  <si>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</si>
  <si>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</si>
  <si>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</si>
  <si>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</si>
  <si>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</si>
  <si>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</si>
  <si>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</si>
  <si>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</si>
  <si>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</si>
  <si>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</si>
  <si>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</si>
  <si>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</si>
  <si>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</si>
  <si>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</si>
  <si>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</si>
  <si>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</si>
  <si>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</si>
  <si>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</si>
  <si>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</si>
  <si>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</si>
  <si>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</si>
  <si>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</si>
  <si>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</si>
  <si>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</si>
  <si>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</si>
  <si>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</si>
  <si>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</si>
  <si>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</si>
  <si>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</si>
  <si>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</si>
  <si>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</si>
  <si>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</si>
  <si>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</si>
  <si>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</si>
  <si>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</si>
  <si>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</si>
  <si>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</si>
  <si>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</si>
  <si>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</si>
  <si>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</si>
  <si>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</si>
  <si>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</si>
  <si>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</si>
  <si>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</si>
  <si>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</si>
  <si>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</si>
  <si>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</si>
  <si>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</si>
  <si>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</si>
  <si>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</si>
  <si>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</si>
  <si>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</si>
  <si>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</si>
  <si>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</si>
  <si>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</si>
  <si>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</si>
  <si>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</si>
  <si>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</si>
  <si>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</si>
  <si>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</si>
  <si>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</si>
  <si>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</si>
  <si>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</si>
  <si>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</si>
  <si>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</si>
  <si>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</si>
  <si>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</si>
  <si>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</si>
  <si>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</si>
  <si>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</si>
  <si>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</si>
  <si>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</si>
  <si>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</si>
  <si>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</si>
  <si>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</si>
  <si>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</si>
  <si>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</si>
  <si>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</si>
  <si>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</si>
  <si>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</si>
  <si>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</si>
  <si>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</si>
  <si>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</si>
  <si>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</si>
  <si>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</si>
  <si>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</si>
  <si>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</si>
  <si>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</si>
  <si>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</si>
  <si>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</si>
  <si>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</si>
  <si>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</si>
  <si>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</si>
  <si>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</si>
  <si>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</si>
  <si>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</si>
  <si>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</si>
  <si>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</si>
  <si>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</si>
  <si>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</si>
  <si>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</si>
  <si>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</si>
  <si>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</si>
  <si>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</si>
  <si>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</si>
  <si>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</si>
  <si>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</si>
  <si>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</si>
  <si>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</si>
  <si>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</si>
  <si>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</si>
  <si>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</si>
  <si>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</si>
  <si>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</si>
  <si>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</si>
  <si>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</si>
  <si>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</si>
  <si>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</si>
  <si>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</si>
  <si>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</si>
  <si>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</si>
  <si>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</si>
  <si>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</si>
  <si>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</si>
  <si>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</si>
  <si>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</si>
  <si>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</si>
  <si>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</si>
  <si>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</si>
  <si>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</si>
  <si>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</si>
  <si>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</si>
  <si>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</si>
  <si>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</si>
  <si>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</si>
  <si>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</si>
  <si>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</si>
  <si>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</si>
  <si>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</si>
  <si>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</si>
  <si>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</si>
  <si>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</si>
  <si>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</si>
  <si>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</si>
  <si>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</si>
  <si>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</si>
  <si>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</si>
  <si>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</si>
  <si>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</si>
  <si>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</si>
  <si>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</si>
  <si>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</si>
  <si>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</si>
  <si>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</si>
  <si>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</si>
  <si>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</si>
  <si>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</si>
  <si>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</si>
  <si>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</si>
  <si>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</si>
  <si>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</si>
  <si>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</si>
  <si>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</si>
  <si>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</si>
  <si>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</si>
  <si>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</si>
  <si>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</si>
  <si>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</si>
  <si>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</si>
  <si>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</si>
  <si>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</si>
  <si>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</si>
  <si>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</si>
  <si>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</si>
  <si>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</si>
  <si>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</si>
  <si>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</si>
  <si>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</si>
  <si>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</si>
  <si>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</si>
  <si>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</si>
  <si>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</si>
  <si>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</si>
  <si>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</si>
  <si>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</si>
  <si>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</si>
  <si>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</si>
  <si>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</si>
  <si>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</si>
  <si>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</si>
  <si>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</si>
  <si>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</si>
  <si>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</si>
  <si>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</si>
  <si>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</si>
  <si>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</si>
  <si>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</si>
  <si>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</si>
  <si>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</si>
  <si>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</si>
  <si>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</si>
  <si>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</si>
  <si>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</si>
  <si>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</si>
  <si>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</si>
  <si>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</si>
  <si>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</si>
  <si>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</si>
  <si>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</si>
  <si>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</si>
  <si>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</si>
  <si>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</si>
  <si>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</si>
  <si>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</si>
  <si>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</si>
  <si>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</si>
  <si>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</si>
  <si>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</si>
  <si>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</si>
  <si>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</si>
  <si>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</si>
  <si>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</si>
  <si>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</si>
  <si>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</si>
  <si>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</si>
  <si>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</si>
  <si>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</si>
  <si>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</si>
  <si>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</si>
  <si>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</si>
  <si>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</si>
  <si>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</si>
  <si>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</si>
  <si>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</si>
  <si>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</si>
  <si>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</si>
  <si>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</si>
  <si>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</si>
  <si>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</si>
  <si>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</si>
  <si>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</si>
  <si>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</si>
  <si>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</si>
  <si>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</si>
  <si>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</si>
  <si>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</si>
  <si>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</si>
  <si>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</si>
  <si>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</si>
  <si>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</si>
  <si>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</si>
  <si>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</si>
  <si>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</si>
  <si>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</si>
  <si>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</si>
  <si>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</si>
  <si>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</si>
  <si>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</si>
  <si>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</si>
  <si>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</si>
  <si>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</si>
  <si>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</si>
  <si>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</si>
  <si>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</si>
  <si>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</si>
  <si>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</si>
  <si>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</si>
  <si>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</si>
  <si>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</si>
  <si>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</si>
  <si>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</si>
  <si>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</si>
  <si>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</si>
  <si>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</si>
  <si>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</si>
  <si>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</si>
  <si>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</si>
  <si>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</si>
  <si>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</si>
  <si>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</si>
  <si>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</si>
  <si>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</si>
  <si>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</si>
  <si>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</si>
  <si>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</si>
  <si>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</si>
  <si>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</si>
  <si>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</si>
  <si>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</si>
  <si>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</si>
  <si>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</si>
  <si>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</si>
  <si>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</si>
  <si>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</si>
  <si>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</si>
  <si>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</si>
  <si>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</si>
  <si>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</si>
  <si>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</si>
  <si>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</si>
  <si>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</si>
  <si>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</si>
  <si>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</si>
  <si>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</si>
  <si>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</si>
  <si>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</si>
  <si>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</si>
  <si>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</si>
  <si>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</si>
  <si>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</si>
  <si>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</si>
  <si>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</si>
  <si>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</si>
  <si>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</si>
  <si>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</si>
  <si>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</si>
  <si>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</si>
  <si>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</si>
  <si>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</si>
  <si>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</si>
  <si>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</si>
  <si>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</si>
  <si>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</si>
  <si>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</si>
  <si>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</si>
  <si>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</si>
  <si>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</si>
  <si>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</si>
  <si>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</si>
  <si>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</si>
  <si>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</si>
  <si>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</si>
  <si>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</si>
  <si>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</si>
  <si>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</si>
  <si>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</si>
  <si>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</si>
  <si>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</si>
  <si>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</si>
  <si>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</si>
  <si>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</si>
  <si>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</si>
  <si>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</si>
  <si>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</si>
  <si>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</si>
  <si>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</si>
  <si>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</si>
  <si>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</si>
  <si>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</si>
  <si>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</si>
  <si>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</si>
  <si>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</si>
  <si>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</si>
  <si>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</si>
  <si>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</si>
  <si>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</si>
  <si>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</si>
  <si>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</si>
  <si>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</si>
  <si>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</si>
  <si>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</si>
  <si>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</si>
  <si>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</si>
  <si>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</si>
  <si>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</si>
  <si>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</si>
  <si>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</si>
  <si>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</si>
  <si>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</si>
  <si>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</si>
  <si>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</si>
  <si>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</si>
  <si>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</si>
  <si>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</si>
  <si>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</si>
  <si>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</si>
  <si>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</si>
  <si>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</si>
  <si>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</si>
  <si>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</si>
  <si>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</si>
  <si>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</si>
  <si>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</si>
  <si>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</si>
  <si>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</si>
  <si>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</si>
  <si>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</si>
  <si>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</si>
  <si>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</si>
  <si>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</si>
  <si>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</si>
  <si>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</si>
  <si>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</si>
  <si>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</si>
  <si>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</si>
  <si>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</si>
  <si>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</si>
  <si>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</si>
  <si>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</si>
  <si>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</si>
  <si>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</si>
  <si>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</si>
  <si>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</si>
  <si>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</si>
  <si>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</si>
  <si>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</si>
  <si>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</si>
  <si>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</si>
  <si>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</si>
  <si>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</si>
  <si>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</si>
  <si>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</si>
  <si>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</si>
  <si>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</si>
  <si>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</si>
  <si>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</si>
  <si>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</si>
  <si>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</si>
  <si>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</si>
  <si>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</si>
  <si>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</si>
  <si>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</si>
  <si>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</si>
  <si>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</si>
  <si>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</si>
  <si>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</si>
  <si>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</si>
  <si>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</si>
  <si>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</si>
  <si>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</si>
  <si>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</si>
  <si>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</si>
  <si>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</si>
  <si>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</si>
  <si>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</si>
  <si>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</si>
  <si>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</si>
  <si>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</si>
  <si>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</si>
  <si>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</si>
  <si>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</si>
  <si>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</si>
  <si>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</si>
  <si>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</si>
  <si>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</si>
  <si>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</si>
  <si>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</si>
  <si>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</si>
  <si>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</si>
  <si>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</si>
  <si>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</si>
  <si>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</si>
  <si>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</si>
  <si>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</si>
  <si>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</si>
  <si>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</si>
  <si>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</si>
  <si>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</si>
  <si>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</si>
  <si>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</si>
  <si>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</si>
  <si>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</si>
  <si>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</si>
  <si>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</si>
  <si>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</si>
  <si>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</si>
  <si>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</si>
  <si>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</si>
  <si>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</si>
  <si>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</si>
  <si>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</si>
  <si>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</si>
  <si>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</si>
  <si>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</si>
  <si>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</si>
  <si>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</si>
  <si>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</si>
  <si>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</si>
  <si>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</si>
  <si>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</si>
  <si>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</si>
  <si>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</si>
  <si>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</si>
  <si>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</si>
  <si>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</si>
  <si>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</si>
  <si>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</si>
  <si>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</si>
  <si>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</si>
  <si>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</si>
  <si>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</si>
  <si>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</si>
  <si>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</si>
  <si>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</si>
  <si>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</si>
  <si>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</si>
  <si>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</si>
  <si>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</si>
  <si>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</si>
  <si>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</si>
  <si>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</si>
  <si>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</si>
  <si>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</si>
  <si>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</si>
  <si>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</si>
  <si>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</si>
  <si>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</si>
  <si>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</si>
  <si>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</si>
  <si>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</si>
  <si>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</si>
  <si>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</si>
  <si>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</si>
  <si>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</si>
  <si>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</si>
  <si>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</si>
  <si>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</si>
  <si>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</si>
  <si>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</si>
  <si>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</si>
  <si>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</si>
  <si>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</si>
  <si>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</si>
  <si>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</si>
  <si>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</si>
  <si>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</si>
  <si>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</si>
  <si>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</si>
  <si>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</si>
  <si>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</si>
  <si>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</si>
  <si>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</si>
  <si>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</si>
  <si>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</si>
  <si>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</si>
  <si>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</si>
  <si>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</si>
  <si>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</si>
  <si>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</si>
  <si>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</si>
  <si>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</si>
  <si>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</si>
  <si>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</si>
  <si>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</si>
  <si>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</si>
  <si>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</si>
  <si>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</si>
  <si>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</si>
  <si>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</si>
  <si>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</si>
  <si>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</si>
  <si>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</si>
  <si>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</si>
  <si>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</si>
  <si>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</si>
  <si>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</si>
  <si>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</si>
  <si>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</si>
  <si>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</si>
  <si>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</si>
  <si>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</si>
  <si>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</si>
  <si>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</si>
  <si>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</si>
  <si>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</si>
  <si>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</si>
  <si>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</si>
  <si>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</si>
  <si>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</si>
  <si>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</si>
  <si>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</si>
  <si>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</si>
  <si>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</si>
  <si>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</si>
  <si>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</si>
  <si>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</si>
  <si>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</si>
  <si>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</si>
  <si>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</si>
  <si>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</si>
  <si>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</si>
  <si>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</si>
  <si>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</si>
  <si>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</si>
  <si>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</si>
  <si>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</si>
  <si>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</si>
  <si>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</si>
  <si>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</si>
  <si>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</si>
  <si>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</si>
  <si>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</si>
  <si>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</si>
  <si>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</si>
  <si>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</si>
  <si>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</si>
  <si>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</si>
  <si>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</si>
  <si>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</si>
  <si>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</si>
  <si>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</si>
  <si>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</si>
  <si>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</si>
  <si>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</si>
  <si>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</si>
  <si>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</si>
  <si>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</si>
  <si>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</si>
  <si>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</si>
  <si>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</si>
  <si>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</si>
  <si>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</si>
  <si>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</si>
  <si>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</si>
  <si>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</si>
  <si>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</si>
  <si>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</si>
  <si>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</si>
  <si>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</si>
  <si>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</si>
  <si>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</si>
  <si>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</si>
  <si>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</si>
  <si>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</si>
  <si>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</si>
  <si>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</si>
  <si>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</si>
  <si>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</si>
  <si>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</si>
  <si>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</si>
  <si>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</si>
  <si>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</si>
  <si>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</si>
  <si>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</si>
  <si>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</si>
  <si>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</si>
  <si>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</si>
  <si>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</si>
  <si>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</si>
  <si>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</si>
  <si>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</si>
  <si>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</si>
  <si>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</si>
  <si>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</si>
  <si>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</si>
  <si>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</si>
  <si>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</si>
  <si>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</si>
  <si>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</si>
  <si>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</si>
  <si>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</si>
  <si>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</si>
  <si>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</si>
  <si>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</si>
  <si>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</si>
  <si>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</si>
  <si>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</si>
  <si>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</si>
  <si>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</si>
  <si>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</si>
  <si>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</si>
  <si>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</si>
  <si>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</si>
  <si>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</si>
  <si>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</si>
  <si>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</si>
  <si>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</si>
  <si>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</si>
  <si>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</si>
  <si>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</si>
  <si>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</si>
  <si>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</si>
  <si>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</si>
  <si>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</si>
  <si>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</si>
  <si>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</si>
  <si>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</si>
  <si>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</si>
  <si>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</si>
  <si>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</si>
  <si>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</si>
  <si>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</si>
  <si>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</si>
  <si>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</si>
  <si>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</si>
  <si>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</si>
  <si>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</si>
  <si>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</si>
  <si>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</si>
  <si>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</si>
  <si>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</si>
  <si>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</si>
  <si>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</si>
  <si>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</si>
  <si>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</si>
  <si>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</si>
  <si>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</si>
  <si>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</si>
  <si>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</si>
  <si>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</si>
  <si>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</si>
  <si>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</si>
  <si>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</si>
  <si>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</si>
  <si>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</si>
  <si>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</si>
  <si>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</si>
  <si>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</si>
  <si>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</si>
  <si>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</si>
  <si>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</si>
  <si>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</si>
  <si>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</si>
  <si>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</si>
  <si>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</si>
  <si>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</si>
  <si>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</si>
  <si>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</si>
  <si>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</si>
  <si>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</si>
  <si>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</si>
  <si>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</si>
  <si>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</si>
  <si>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</si>
  <si>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</si>
  <si>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</si>
  <si>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</si>
  <si>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</si>
  <si>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</si>
  <si>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</si>
  <si>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</si>
  <si>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</si>
  <si>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</si>
  <si>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</si>
  <si>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</si>
  <si>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</si>
  <si>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</si>
  <si>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</si>
  <si>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</si>
  <si>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</si>
  <si>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</si>
  <si>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</si>
  <si>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</si>
  <si>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</si>
  <si>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</si>
  <si>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</si>
  <si>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</si>
  <si>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</si>
  <si>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</si>
  <si>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</si>
  <si>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</si>
  <si>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</si>
  <si>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</si>
  <si>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</si>
  <si>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</si>
  <si>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</si>
  <si>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</si>
  <si>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</si>
  <si>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</si>
  <si>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</si>
  <si>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</si>
  <si>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</si>
  <si>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</si>
  <si>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</si>
  <si>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</si>
  <si>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</si>
  <si>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</si>
  <si>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</si>
  <si>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</si>
  <si>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</si>
  <si>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</si>
  <si>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</si>
  <si>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</si>
  <si>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</si>
  <si>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</si>
  <si>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</si>
  <si>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</si>
  <si>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</si>
  <si>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</si>
  <si>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</si>
  <si>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</si>
  <si>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</si>
  <si>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</si>
  <si>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</si>
  <si>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</si>
  <si>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</si>
  <si>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</si>
  <si>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</si>
  <si>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</si>
  <si>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</si>
  <si>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</si>
  <si>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</si>
  <si>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</si>
  <si>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</si>
  <si>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</si>
  <si>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</si>
  <si>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</si>
  <si>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</si>
  <si>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</si>
  <si>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</si>
  <si>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</si>
  <si>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</si>
  <si>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</si>
  <si>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</si>
  <si>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</si>
  <si>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</si>
  <si>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</si>
  <si>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</si>
  <si>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</si>
  <si>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</si>
  <si>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</si>
  <si>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</si>
  <si>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</si>
  <si>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</si>
  <si>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</si>
  <si>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</si>
  <si>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</si>
  <si>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</si>
  <si>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</si>
  <si>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</si>
  <si>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</si>
  <si>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</si>
  <si>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</si>
  <si>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</si>
  <si>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</si>
  <si>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</si>
  <si>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</si>
  <si>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</si>
  <si>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</si>
  <si>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</si>
  <si>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</si>
  <si>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</si>
  <si>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</si>
  <si>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</si>
  <si>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</si>
  <si>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</si>
  <si>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</si>
  <si>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</si>
  <si>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</si>
  <si>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</si>
  <si>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</si>
  <si>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</si>
  <si>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</si>
  <si>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</si>
  <si>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</si>
  <si>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</si>
  <si>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</si>
  <si>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</si>
  <si>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</si>
  <si>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</si>
  <si>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</si>
  <si>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</si>
  <si>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</si>
  <si>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</si>
  <si>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</si>
  <si>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</si>
  <si>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</si>
  <si>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</si>
  <si>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</si>
  <si>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</si>
  <si>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</si>
  <si>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</si>
  <si>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</si>
  <si>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</si>
  <si>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</si>
  <si>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</si>
  <si>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</si>
  <si>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</si>
  <si>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</si>
  <si>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</si>
  <si>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</si>
  <si>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</si>
  <si>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</si>
  <si>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</si>
  <si>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</si>
  <si>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</si>
  <si>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</si>
  <si>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</si>
  <si>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</si>
  <si>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</si>
  <si>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</si>
  <si>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</si>
  <si>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</si>
  <si>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</si>
  <si>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</si>
  <si>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</si>
  <si>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</si>
  <si>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</si>
  <si>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</si>
  <si>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</si>
  <si>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</si>
  <si>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</si>
  <si>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</si>
  <si>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</si>
  <si>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</si>
  <si>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</si>
  <si>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</si>
  <si>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</si>
  <si>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</si>
  <si>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</si>
  <si>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</si>
  <si>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</si>
  <si>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</si>
  <si>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</si>
  <si>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</si>
  <si>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</si>
  <si>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</si>
  <si>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</si>
  <si>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</si>
  <si>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</si>
  <si>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</si>
  <si>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</si>
  <si>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</si>
  <si>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</si>
  <si>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</si>
  <si>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</si>
  <si>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</si>
  <si>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</si>
  <si>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</si>
  <si>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</si>
  <si>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</si>
  <si>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</si>
  <si>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</si>
  <si>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</si>
  <si>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</si>
  <si>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</si>
  <si>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</si>
  <si>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</si>
  <si>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</si>
  <si>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</si>
  <si>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</si>
  <si>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</si>
  <si>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</si>
  <si>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</si>
  <si>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</si>
  <si>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</si>
  <si>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</si>
  <si>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</si>
  <si>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</si>
  <si>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</si>
  <si>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</si>
  <si>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</si>
  <si>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</si>
  <si>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</si>
  <si>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</si>
  <si>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</si>
  <si>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</si>
  <si>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</si>
  <si>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</si>
  <si>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</si>
  <si>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</si>
  <si>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</si>
  <si>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</si>
  <si>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</si>
  <si>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</si>
  <si>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</si>
  <si>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</si>
  <si>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</si>
  <si>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</si>
  <si>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</si>
  <si>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</si>
  <si>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</si>
  <si>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</si>
  <si>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</si>
  <si>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</si>
  <si>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</si>
  <si>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</si>
  <si>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</si>
  <si>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</si>
  <si>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</si>
  <si>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</si>
  <si>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</si>
  <si>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</si>
  <si>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</si>
  <si>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</si>
  <si>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</si>
  <si>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</si>
  <si>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</si>
  <si>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</si>
  <si>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</si>
  <si>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</si>
  <si>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</si>
  <si>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</si>
  <si>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</si>
  <si>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</si>
  <si>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</si>
  <si>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</si>
  <si>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</si>
  <si>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</si>
  <si>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</si>
  <si>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</si>
  <si>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</si>
  <si>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</si>
  <si>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</si>
  <si>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</si>
  <si>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</si>
  <si>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</si>
  <si>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</si>
  <si>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</si>
  <si>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</si>
  <si>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</si>
  <si>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</si>
  <si>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</si>
  <si>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</si>
  <si>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</si>
  <si>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</si>
  <si>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</si>
  <si>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</si>
  <si>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</si>
  <si>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</si>
  <si>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</si>
  <si>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</si>
  <si>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</si>
  <si>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</si>
  <si>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</si>
  <si>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</si>
  <si>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</si>
  <si>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</si>
  <si>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</si>
  <si>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</si>
  <si>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</si>
  <si>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</si>
  <si>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</si>
  <si>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</si>
  <si>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</si>
  <si>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</si>
  <si>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</si>
  <si>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</si>
  <si>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</si>
  <si>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</si>
  <si>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</si>
  <si>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</si>
  <si>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</si>
  <si>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</si>
  <si>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</si>
  <si>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</si>
  <si>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</si>
  <si>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</si>
  <si>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</si>
  <si>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</si>
  <si>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</si>
  <si>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</si>
  <si>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</si>
  <si>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</si>
  <si>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</si>
  <si>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</si>
  <si>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</si>
  <si>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</si>
  <si>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</si>
  <si>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</si>
  <si>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</si>
  <si>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</si>
  <si>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</si>
  <si>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</si>
  <si>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</si>
  <si>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</si>
  <si>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</si>
  <si>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</si>
  <si>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</si>
  <si>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</si>
  <si>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</si>
  <si>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</si>
  <si>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</si>
  <si>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</si>
  <si>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</si>
  <si>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</si>
  <si>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</si>
  <si>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</si>
  <si>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</si>
  <si>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</si>
  <si>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</si>
  <si>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</si>
  <si>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</si>
  <si>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</si>
  <si>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</si>
  <si>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</si>
  <si>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</si>
  <si>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</si>
  <si>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</si>
  <si>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</si>
  <si>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</si>
  <si>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</si>
  <si>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</si>
  <si>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</si>
  <si>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</si>
  <si>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</si>
  <si>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</si>
  <si>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</si>
  <si>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</si>
  <si>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</si>
  <si>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</si>
  <si>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</si>
  <si>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</si>
  <si>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</si>
  <si>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</si>
  <si>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</si>
  <si>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</si>
  <si>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</si>
  <si>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</si>
  <si>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</si>
  <si>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</si>
  <si>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</si>
  <si>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</si>
  <si>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</si>
  <si>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</si>
  <si>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</si>
  <si>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</si>
  <si>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</si>
  <si>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</si>
  <si>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</si>
  <si>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</si>
  <si>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</si>
  <si>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</si>
  <si>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</si>
  <si>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</si>
  <si>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</si>
  <si>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</si>
  <si>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</si>
  <si>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</si>
  <si>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</si>
  <si>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</si>
  <si>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</si>
  <si>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</si>
  <si>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</si>
  <si>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</si>
  <si>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</si>
  <si>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</si>
  <si>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</si>
  <si>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</si>
  <si>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</si>
  <si>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</si>
  <si>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</si>
  <si>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</si>
  <si>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</si>
  <si>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</si>
  <si>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</si>
  <si>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</si>
  <si>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</si>
  <si>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</si>
  <si>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</si>
  <si>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</si>
  <si>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</si>
  <si>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</si>
  <si>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</si>
  <si>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</si>
  <si>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</si>
  <si>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</si>
  <si>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</si>
  <si>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</si>
  <si>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</si>
  <si>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</si>
  <si>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</si>
  <si>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</si>
  <si>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</si>
  <si>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</si>
  <si>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</si>
  <si>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</si>
  <si>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</si>
  <si>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</si>
  <si>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</si>
  <si>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</si>
  <si>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</si>
  <si>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</si>
  <si>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</si>
  <si>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</si>
  <si>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</si>
  <si>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</si>
  <si>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</si>
  <si>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</si>
  <si>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</si>
  <si>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</si>
  <si>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</si>
  <si>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</si>
  <si>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</si>
  <si>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</si>
  <si>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</si>
  <si>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</si>
  <si>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</si>
  <si>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</si>
  <si>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</si>
  <si>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</si>
  <si>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</si>
  <si>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</si>
  <si>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</si>
  <si>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</si>
  <si>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</si>
  <si>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</si>
  <si>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</si>
  <si>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</si>
  <si>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</si>
  <si>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</si>
  <si>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</si>
  <si>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</si>
  <si>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</si>
  <si>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</si>
  <si>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</si>
  <si>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</si>
  <si>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</si>
  <si>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</si>
  <si>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</si>
  <si>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</si>
  <si>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</si>
  <si>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</si>
  <si>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</si>
  <si>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</si>
  <si>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</si>
  <si>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</si>
  <si>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</si>
  <si>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</si>
  <si>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</si>
  <si>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</si>
  <si>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</si>
  <si>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</si>
  <si>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</si>
  <si>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</si>
  <si>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</si>
  <si>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</si>
  <si>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</si>
  <si>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</si>
  <si>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</si>
  <si>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</si>
  <si>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</si>
  <si>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</si>
  <si>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</si>
  <si>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</si>
  <si>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</si>
  <si>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</si>
  <si>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</si>
  <si>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</si>
  <si>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</si>
  <si>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</si>
  <si>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</si>
  <si>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</si>
  <si>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</si>
  <si>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</si>
  <si>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</si>
  <si>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</si>
  <si>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</si>
  <si>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</si>
  <si>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</si>
  <si>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</si>
  <si>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</si>
  <si>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</si>
  <si>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</si>
  <si>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</si>
  <si>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</si>
  <si>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</si>
  <si>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</si>
  <si>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</si>
  <si>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</si>
  <si>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</si>
  <si>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</si>
  <si>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</si>
  <si>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</si>
  <si>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</si>
  <si>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</si>
  <si>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</si>
  <si>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</si>
  <si>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</si>
  <si>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</si>
  <si>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</si>
  <si>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</si>
  <si>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</si>
  <si>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</si>
  <si>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</si>
  <si>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</si>
  <si>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</si>
  <si>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</si>
  <si>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</si>
  <si>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</si>
  <si>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</si>
  <si>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</si>
  <si>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</si>
  <si>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</si>
  <si>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</si>
  <si>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</si>
  <si>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</si>
  <si>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</si>
  <si>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</si>
  <si>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</si>
  <si>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</si>
  <si>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</si>
  <si>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</si>
  <si>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</si>
  <si>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</si>
  <si>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</si>
  <si>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</si>
  <si>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</si>
  <si>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</si>
  <si>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</si>
  <si>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</si>
  <si>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</si>
  <si>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</si>
  <si>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</si>
  <si>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</si>
  <si>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</si>
  <si>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</si>
  <si>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</si>
  <si>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</si>
  <si>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</si>
  <si>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</si>
  <si>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</si>
  <si>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</si>
  <si>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</si>
  <si>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</si>
  <si>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</si>
  <si>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</si>
  <si>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</si>
  <si>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</si>
  <si>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</si>
  <si>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</si>
  <si>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</si>
  <si>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</si>
  <si>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</si>
  <si>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</si>
  <si>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</si>
  <si>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</si>
  <si>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</si>
  <si>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</si>
  <si>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</si>
  <si>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</si>
  <si>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</si>
  <si>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</si>
  <si>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</si>
  <si>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</si>
  <si>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</si>
  <si>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</si>
  <si>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</si>
  <si>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</si>
  <si>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</si>
  <si>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</si>
  <si>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</si>
  <si>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</si>
  <si>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</si>
  <si>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</si>
  <si>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</si>
  <si>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</si>
  <si>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</si>
  <si>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</si>
  <si>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</si>
  <si>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</si>
  <si>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</si>
  <si>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</si>
  <si>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</si>
  <si>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</si>
  <si>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</si>
  <si>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</si>
  <si>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</si>
  <si>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</si>
  <si>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</si>
  <si>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</si>
  <si>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</si>
  <si>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</si>
  <si>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</si>
  <si>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</si>
  <si>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</si>
  <si>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</si>
  <si>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</si>
  <si>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</si>
  <si>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</si>
  <si>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</si>
  <si>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</si>
  <si>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</si>
  <si>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</si>
  <si>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</si>
  <si>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</si>
  <si>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</si>
  <si>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</si>
  <si>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</si>
  <si>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</si>
  <si>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</si>
  <si>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</si>
  <si>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</si>
  <si>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</si>
  <si>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</si>
  <si>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</si>
  <si>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</si>
  <si>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</si>
  <si>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</si>
  <si>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</si>
  <si>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</si>
  <si>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</si>
  <si>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</si>
  <si>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</si>
  <si>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</si>
  <si>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</si>
  <si>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</si>
  <si>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</si>
  <si>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</si>
  <si>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</si>
  <si>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</si>
  <si>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</si>
  <si>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</si>
  <si>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</si>
  <si>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</si>
  <si>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</si>
  <si>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</si>
  <si>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</si>
  <si>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</si>
  <si>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</si>
  <si>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</si>
  <si>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</si>
  <si>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</si>
  <si>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</si>
  <si>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</si>
  <si>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</si>
  <si>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</si>
  <si>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</si>
  <si>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</si>
  <si>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</si>
  <si>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</si>
  <si>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</si>
  <si>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</si>
  <si>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</si>
  <si>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</si>
  <si>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</si>
  <si>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</si>
  <si>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</si>
  <si>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</si>
  <si>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</si>
  <si>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</si>
  <si>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</si>
  <si>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</si>
  <si>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</si>
  <si>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</si>
  <si>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</si>
  <si>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</si>
  <si>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</si>
  <si>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</si>
  <si>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</si>
  <si>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</si>
  <si>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</si>
  <si>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</si>
  <si>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</si>
  <si>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</si>
  <si>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</si>
  <si>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</si>
  <si>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</si>
  <si>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</si>
  <si>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</si>
  <si>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</si>
  <si>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</si>
  <si>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</si>
  <si>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</si>
  <si>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</si>
  <si>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</si>
  <si>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</si>
  <si>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</si>
  <si>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</si>
  <si>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</si>
  <si>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</si>
  <si>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</si>
  <si>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</si>
  <si>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</si>
  <si>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</si>
  <si>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</si>
  <si>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</si>
  <si>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</si>
  <si>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</si>
  <si>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</si>
  <si>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</si>
  <si>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</si>
  <si>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</si>
  <si>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</si>
  <si>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</si>
  <si>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</si>
  <si>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</si>
  <si>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</si>
  <si>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</si>
  <si>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</si>
  <si>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</si>
  <si>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</si>
  <si>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</si>
  <si>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</si>
  <si>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</si>
  <si>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</si>
  <si>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</si>
  <si>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</si>
  <si>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</si>
  <si>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</si>
  <si>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</si>
  <si>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</si>
  <si>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</si>
  <si>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</si>
  <si>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</si>
  <si>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</si>
  <si>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</si>
  <si>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</si>
  <si>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</si>
  <si>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</si>
  <si>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</si>
  <si>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</si>
  <si>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</si>
  <si>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</si>
  <si>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</si>
  <si>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</si>
  <si>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</si>
  <si>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</si>
  <si>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</si>
  <si>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</si>
  <si>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</si>
  <si>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</si>
  <si>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</si>
  <si>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</si>
  <si>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</si>
  <si>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</si>
  <si>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</si>
  <si>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</si>
  <si>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</si>
  <si>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</si>
  <si>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</si>
  <si>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</si>
  <si>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</si>
  <si>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</si>
  <si>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</si>
  <si>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</si>
  <si>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</si>
  <si>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</si>
  <si>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</si>
  <si>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</si>
  <si>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</si>
  <si>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</si>
  <si>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</si>
  <si>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</si>
  <si>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</si>
  <si>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</si>
  <si>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</si>
  <si>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</si>
  <si>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</si>
  <si>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</si>
  <si>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</si>
  <si>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</si>
  <si>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</si>
  <si>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</si>
  <si>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</si>
  <si>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</si>
  <si>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</si>
  <si>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</si>
  <si>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</si>
  <si>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</si>
  <si>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</si>
  <si>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</si>
  <si>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</si>
  <si>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</si>
  <si>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</si>
  <si>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</si>
  <si>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</si>
  <si>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</si>
  <si>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</si>
  <si>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</si>
  <si>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</si>
  <si>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</si>
  <si>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</si>
  <si>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</si>
  <si>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</si>
  <si>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</si>
  <si>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</si>
  <si>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</si>
  <si>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</si>
  <si>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</si>
  <si>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</si>
  <si>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</si>
  <si>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</si>
  <si>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</si>
  <si>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</si>
  <si>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</si>
  <si>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</si>
  <si>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</si>
  <si>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</si>
  <si>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</si>
  <si>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</si>
  <si>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</si>
  <si>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</si>
  <si>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</si>
  <si>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</si>
  <si>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</si>
  <si>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</si>
  <si>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</si>
  <si>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</si>
  <si>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</si>
  <si>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</si>
  <si>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</si>
  <si>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</si>
  <si>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</si>
  <si>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</si>
  <si>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</si>
  <si>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</si>
  <si>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</si>
  <si>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</si>
  <si>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</si>
  <si>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</si>
  <si>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</si>
  <si>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</si>
  <si>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</si>
  <si>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</si>
  <si>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</si>
  <si>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</si>
  <si>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</si>
  <si>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</si>
  <si>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</si>
  <si>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</si>
  <si>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</si>
  <si>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</si>
  <si>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</si>
  <si>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</si>
  <si>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</si>
  <si>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</si>
  <si>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</si>
  <si>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</si>
  <si>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</si>
  <si>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</si>
  <si>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</si>
  <si>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</si>
  <si>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</si>
  <si>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</si>
  <si>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</si>
  <si>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</si>
  <si>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</si>
  <si>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</si>
  <si>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</si>
  <si>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</si>
  <si>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</si>
  <si>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</si>
  <si>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</si>
  <si>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</si>
  <si>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</si>
  <si>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</si>
  <si>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</si>
  <si>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</si>
  <si>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</si>
  <si>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</si>
  <si>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</si>
  <si>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</si>
  <si>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</si>
  <si>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</si>
  <si>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</si>
  <si>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</si>
  <si>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</si>
  <si>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</si>
  <si>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</si>
  <si>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</si>
  <si>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</si>
  <si>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</si>
  <si>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</si>
  <si>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</si>
  <si>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</si>
  <si>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</si>
  <si>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</si>
  <si>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</si>
  <si>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</si>
  <si>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</si>
  <si>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</si>
  <si>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</si>
  <si>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</si>
  <si>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</si>
  <si>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</si>
  <si>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</si>
  <si>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</si>
  <si>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</si>
  <si>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</si>
  <si>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</si>
  <si>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</si>
  <si>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</si>
  <si>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</si>
  <si>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</si>
  <si>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</si>
  <si>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</si>
  <si>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</si>
  <si>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</si>
  <si>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</si>
  <si>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</si>
  <si>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</si>
  <si>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</si>
  <si>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</si>
  <si>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</si>
  <si>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</si>
  <si>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</si>
  <si>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</si>
  <si>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</si>
  <si>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</si>
  <si>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</si>
  <si>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</si>
  <si>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</si>
  <si>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</si>
  <si>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</si>
  <si>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</si>
  <si>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</si>
  <si>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</si>
  <si>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</si>
  <si>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</si>
  <si>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</si>
  <si>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</si>
  <si>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</si>
  <si>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</si>
  <si>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</si>
  <si>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</si>
  <si>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</si>
  <si>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</si>
  <si>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</si>
  <si>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</si>
  <si>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</si>
  <si>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</si>
  <si>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</si>
  <si>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</si>
  <si>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</si>
  <si>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</si>
  <si>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</si>
  <si>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</si>
  <si>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</si>
  <si>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</si>
  <si>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</si>
  <si>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</si>
  <si>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</si>
  <si>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</si>
  <si>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</si>
  <si>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</si>
  <si>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</si>
  <si>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</si>
  <si>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</si>
  <si>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</si>
  <si>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</si>
  <si>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</si>
  <si>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</si>
  <si>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</si>
  <si>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</si>
  <si>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</si>
  <si>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</si>
  <si>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</si>
  <si>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</si>
  <si>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</si>
  <si>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</si>
  <si>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</si>
  <si>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</si>
  <si>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</si>
  <si>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</si>
  <si>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</si>
  <si>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</si>
  <si>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</si>
  <si>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</si>
  <si>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</si>
  <si>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</si>
  <si>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</si>
  <si>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</si>
  <si>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</si>
  <si>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</si>
  <si>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</si>
  <si>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</si>
  <si>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</si>
  <si>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</si>
  <si>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</si>
  <si>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</si>
  <si>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</si>
  <si>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</si>
  <si>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</si>
  <si>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</si>
  <si>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</si>
  <si>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</si>
  <si>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</si>
  <si>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</si>
  <si>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</si>
  <si>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</si>
  <si>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</si>
  <si>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</si>
  <si>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</si>
  <si>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</si>
  <si>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</si>
  <si>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</si>
  <si>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</si>
  <si>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</si>
  <si>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</si>
  <si>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</si>
  <si>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</si>
  <si>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</si>
  <si>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</si>
  <si>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</si>
  <si>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</si>
  <si>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</si>
  <si>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</si>
  <si>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</si>
  <si>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</si>
  <si>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</si>
  <si>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</si>
  <si>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</si>
  <si>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</si>
  <si>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</si>
  <si>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</si>
  <si>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</si>
  <si>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</si>
  <si>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</si>
  <si>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</si>
  <si>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</si>
  <si>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</si>
  <si>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</si>
  <si>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</si>
  <si>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</si>
  <si>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</si>
  <si>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</si>
  <si>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</si>
  <si>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</si>
  <si>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</si>
  <si>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</si>
  <si>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</si>
  <si>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</si>
  <si>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</si>
  <si>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</si>
  <si>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</si>
  <si>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</si>
  <si>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</si>
  <si>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</si>
  <si>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</si>
  <si>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</si>
  <si>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</si>
  <si>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</si>
  <si>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</si>
  <si>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</si>
  <si>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</si>
  <si>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</si>
  <si>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</si>
  <si>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</si>
  <si>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</si>
  <si>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</si>
  <si>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</si>
  <si>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</si>
  <si>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</si>
  <si>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</si>
  <si>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</si>
  <si>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</si>
  <si>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</si>
  <si>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</si>
  <si>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</si>
  <si>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</si>
  <si>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</si>
  <si>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</si>
  <si>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</si>
  <si>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</si>
  <si>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</si>
  <si>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</si>
  <si>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</si>
  <si>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</si>
  <si>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</si>
  <si>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</si>
  <si>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</si>
  <si>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</si>
  <si>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</si>
  <si>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</si>
  <si>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</si>
  <si>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</si>
  <si>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</si>
  <si>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</si>
  <si>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</si>
  <si>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</si>
  <si>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</si>
  <si>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</si>
  <si>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</si>
  <si>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</si>
  <si>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</si>
  <si>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</si>
  <si>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</si>
  <si>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</si>
  <si>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</si>
  <si>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</si>
  <si>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</si>
  <si>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</si>
  <si>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</si>
  <si>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</si>
  <si>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</si>
  <si>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</si>
  <si>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</si>
  <si>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</si>
  <si>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</si>
  <si>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</si>
  <si>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</si>
  <si>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</si>
  <si>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</si>
  <si>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</si>
  <si>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</si>
  <si>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</si>
  <si>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</si>
  <si>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</si>
  <si>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</si>
  <si>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</si>
  <si>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</si>
  <si>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</si>
  <si>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</si>
  <si>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</si>
  <si>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</si>
  <si>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</si>
  <si>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</si>
  <si>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</si>
  <si>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</si>
  <si>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</si>
  <si>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</si>
  <si>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</si>
  <si>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</si>
  <si>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</si>
  <si>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</si>
  <si>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</si>
  <si>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</si>
  <si>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</si>
  <si>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</si>
  <si>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</si>
  <si>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</si>
  <si>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</si>
  <si>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</si>
  <si>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</si>
  <si>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</si>
  <si>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</si>
  <si>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</si>
  <si>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</si>
  <si>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</si>
  <si>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</si>
  <si>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</si>
  <si>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</si>
  <si>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</si>
  <si>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</si>
  <si>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</si>
  <si>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</si>
  <si>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</si>
  <si>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</si>
  <si>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</si>
  <si>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</si>
  <si>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</si>
  <si>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</si>
  <si>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</si>
  <si>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</si>
  <si>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</si>
  <si>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</si>
  <si>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</si>
  <si>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</si>
  <si>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</si>
  <si>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</si>
  <si>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</si>
  <si>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</si>
  <si>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</si>
  <si>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</si>
  <si>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</si>
  <si>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</si>
  <si>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</si>
  <si>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</si>
  <si>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</si>
  <si>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</si>
  <si>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</si>
  <si>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</si>
  <si>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</si>
  <si>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</si>
  <si>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</si>
  <si>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</si>
  <si>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</si>
  <si>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</si>
  <si>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</si>
  <si>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</si>
  <si>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</si>
  <si>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</si>
  <si>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</si>
  <si>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</si>
  <si>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</si>
  <si>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</si>
  <si>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</si>
  <si>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</si>
  <si>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</si>
  <si>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</si>
  <si>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</si>
  <si>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</si>
  <si>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</si>
  <si>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</si>
  <si>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</si>
  <si>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</si>
  <si>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</si>
  <si>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</si>
  <si>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</si>
  <si>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</si>
  <si>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</si>
  <si>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</si>
  <si>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</si>
  <si>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</si>
  <si>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</si>
  <si>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</si>
  <si>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</si>
  <si>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</si>
  <si>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</si>
  <si>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</si>
  <si>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</si>
  <si>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</si>
  <si>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</si>
  <si>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</si>
  <si>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</si>
  <si>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</si>
  <si>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</si>
  <si>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</si>
  <si>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</si>
  <si>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</si>
  <si>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</si>
  <si>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</si>
  <si>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</si>
  <si>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</si>
  <si>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</si>
  <si>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</si>
  <si>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</si>
  <si>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</si>
  <si>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</si>
  <si>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</si>
  <si>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</si>
  <si>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</si>
  <si>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</si>
  <si>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</si>
  <si>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</si>
  <si>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</si>
  <si>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</si>
  <si>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</si>
  <si>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</si>
  <si>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</si>
  <si>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</si>
  <si>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</si>
  <si>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</si>
  <si>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</si>
  <si>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</si>
  <si>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</si>
  <si>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</si>
  <si>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</si>
  <si>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</si>
  <si>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</si>
  <si>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</si>
  <si>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</si>
  <si>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</si>
  <si>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</si>
  <si>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</si>
  <si>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</si>
  <si>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</si>
  <si>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</si>
  <si>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</si>
  <si>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</si>
  <si>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</si>
  <si>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</si>
  <si>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</si>
  <si>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</si>
  <si>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</si>
  <si>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</si>
  <si>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</si>
  <si>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</si>
  <si>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</si>
  <si>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</si>
  <si>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</si>
  <si>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</si>
  <si>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</si>
  <si>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</si>
  <si>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</si>
  <si>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</si>
  <si>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</si>
  <si>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</si>
  <si>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</si>
  <si>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</si>
  <si>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</si>
  <si>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</si>
  <si>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</si>
  <si>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</si>
  <si>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</si>
  <si>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</si>
  <si>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</si>
  <si>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</si>
  <si>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</si>
  <si>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</si>
  <si>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</si>
  <si>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</si>
  <si>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</si>
  <si>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</si>
  <si>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</si>
  <si>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</si>
  <si>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</si>
  <si>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</si>
  <si>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</si>
  <si>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</si>
  <si>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</si>
  <si>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</si>
  <si>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</si>
  <si>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</si>
  <si>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</si>
  <si>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</si>
  <si>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</si>
  <si>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</si>
  <si>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</si>
  <si>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</si>
  <si>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</si>
  <si>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</si>
  <si>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</si>
  <si>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</si>
  <si>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</si>
  <si>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</si>
  <si>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</si>
  <si>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</si>
  <si>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</si>
  <si>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</si>
  <si>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</si>
  <si>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</si>
  <si>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</si>
  <si>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</si>
  <si>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</si>
  <si>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</si>
  <si>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</si>
  <si>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</si>
  <si>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</si>
  <si>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</si>
  <si>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</si>
  <si>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</si>
  <si>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</si>
  <si>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</si>
  <si>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</si>
  <si>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</si>
  <si>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</si>
  <si>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</si>
  <si>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</si>
  <si>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</si>
  <si>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</si>
  <si>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</si>
  <si>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</si>
  <si>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</si>
  <si>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</si>
  <si>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</si>
  <si>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</si>
  <si>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</si>
  <si>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</si>
  <si>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</si>
  <si>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</si>
  <si>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</si>
  <si>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</si>
  <si>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</si>
  <si>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</si>
  <si>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</si>
  <si>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</si>
  <si>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</si>
  <si>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</si>
  <si>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</si>
  <si>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</si>
  <si>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</si>
  <si>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</si>
  <si>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</si>
  <si>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</si>
  <si>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</si>
  <si>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</si>
  <si>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</si>
  <si>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</si>
  <si>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</si>
  <si>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</si>
  <si>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</si>
  <si>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</si>
  <si>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</si>
  <si>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</si>
  <si>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</si>
  <si>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</si>
  <si>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</si>
  <si>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</si>
  <si>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</si>
  <si>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</si>
  <si>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</si>
  <si>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</si>
  <si>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</si>
  <si>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</si>
  <si>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</si>
  <si>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</si>
  <si>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</si>
  <si>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</si>
  <si>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</si>
  <si>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</si>
  <si>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</si>
  <si>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</si>
  <si>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</si>
  <si>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</si>
  <si>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</si>
  <si>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</si>
  <si>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</si>
  <si>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</si>
  <si>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</si>
  <si>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</si>
  <si>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</si>
  <si>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</si>
  <si>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</si>
  <si>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</si>
  <si>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</si>
  <si>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</si>
  <si>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</si>
  <si>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</si>
  <si>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</si>
  <si>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</si>
  <si>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</si>
  <si>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</si>
  <si>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</si>
  <si>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</si>
  <si>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</si>
  <si>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</si>
  <si>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</si>
  <si>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</si>
  <si>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</si>
  <si>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</si>
  <si>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</si>
  <si>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</si>
  <si>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</si>
  <si>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</si>
  <si>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</si>
  <si>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</si>
  <si>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</si>
  <si>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</si>
  <si>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</si>
  <si>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</si>
  <si>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</si>
  <si>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</si>
  <si>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</si>
  <si>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</si>
  <si>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</si>
  <si>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</si>
  <si>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</si>
  <si>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</si>
  <si>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</si>
  <si>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</si>
  <si>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</si>
  <si>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</si>
  <si>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</si>
  <si>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</si>
  <si>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</si>
  <si>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</si>
  <si>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</si>
  <si>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</si>
  <si>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</si>
  <si>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</si>
  <si>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</si>
  <si>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</si>
  <si>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</si>
  <si>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</si>
  <si>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</si>
  <si>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</si>
  <si>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</si>
  <si>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</si>
  <si>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</si>
  <si>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</si>
  <si>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</si>
  <si>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</si>
  <si>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</si>
  <si>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</si>
  <si>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</si>
  <si>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</si>
  <si>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</si>
  <si>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</si>
  <si>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</si>
  <si>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</si>
  <si>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</si>
  <si>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</si>
  <si>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</si>
  <si>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</si>
  <si>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</si>
  <si>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</si>
  <si>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</si>
  <si>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</si>
  <si>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</si>
  <si>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</si>
  <si>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</si>
  <si>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</si>
  <si>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</si>
  <si>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</si>
  <si>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</si>
  <si>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</si>
  <si>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</si>
  <si>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</si>
  <si>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</si>
  <si>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</si>
  <si>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</si>
  <si>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</si>
  <si>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</si>
  <si>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</si>
  <si>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</si>
  <si>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</si>
  <si>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</si>
  <si>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</si>
  <si>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</si>
  <si>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</si>
  <si>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</si>
  <si>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</si>
  <si>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</si>
  <si>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</si>
  <si>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</si>
  <si>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</si>
  <si>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</si>
  <si>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</si>
  <si>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</si>
  <si>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</si>
  <si>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</si>
  <si>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</si>
  <si>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</si>
  <si>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</si>
  <si>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</si>
  <si>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</si>
  <si>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</si>
  <si>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</si>
  <si>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</si>
  <si>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</si>
  <si>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</si>
  <si>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</si>
  <si>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</si>
  <si>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</si>
  <si>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</si>
  <si>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</si>
  <si>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</si>
  <si>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</si>
  <si>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</si>
  <si>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</si>
  <si>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</si>
  <si>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</si>
  <si>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</si>
  <si>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</si>
  <si>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</si>
  <si>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</si>
  <si>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</si>
  <si>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</si>
  <si>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</si>
  <si>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</si>
  <si>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</si>
  <si>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</si>
  <si>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</si>
  <si>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</si>
  <si>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</si>
  <si>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</si>
  <si>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</si>
  <si>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</si>
  <si>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</si>
  <si>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</si>
  <si>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</si>
  <si>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</si>
  <si>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</si>
  <si>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</si>
  <si>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</si>
  <si>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</si>
  <si>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</si>
  <si>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</si>
  <si>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</si>
  <si>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</si>
  <si>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</si>
  <si>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</si>
  <si>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</si>
  <si>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</si>
  <si>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</si>
  <si>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</si>
  <si>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</si>
  <si>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</si>
  <si>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</si>
  <si>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</si>
  <si>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</si>
  <si>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</si>
  <si>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</si>
  <si>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</si>
  <si>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</si>
  <si>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</si>
  <si>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</si>
  <si>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</si>
  <si>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</si>
  <si>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</si>
  <si>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</si>
  <si>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</si>
  <si>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</si>
  <si>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</si>
  <si>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</si>
  <si>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</si>
  <si>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</si>
  <si>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</si>
  <si>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</si>
  <si>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</si>
  <si>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</si>
  <si>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</si>
  <si>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</si>
  <si>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</si>
  <si>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</si>
  <si>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</si>
  <si>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</si>
  <si>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</si>
  <si>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</si>
  <si>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</si>
  <si>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</si>
  <si>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</si>
  <si>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</si>
  <si>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</si>
  <si>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</si>
  <si>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</si>
  <si>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</si>
  <si>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</si>
  <si>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</si>
  <si>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</si>
  <si>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</si>
  <si>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</si>
  <si>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</si>
  <si>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</si>
  <si>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</si>
  <si>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</si>
  <si>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</si>
  <si>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</si>
  <si>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</si>
  <si>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</si>
  <si>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</si>
  <si>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</si>
  <si>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</si>
  <si>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</si>
  <si>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</si>
  <si>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</si>
  <si>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</si>
  <si>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</si>
  <si>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</si>
  <si>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</si>
  <si>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</si>
  <si>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</si>
  <si>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</si>
  <si>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</si>
  <si>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</si>
  <si>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</si>
  <si>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</si>
  <si>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</si>
  <si>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</si>
  <si>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</si>
  <si>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</si>
  <si>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</si>
  <si>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</si>
  <si>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</si>
  <si>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</si>
  <si>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</si>
  <si>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</si>
  <si>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</si>
  <si>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</si>
  <si>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</si>
  <si>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</si>
  <si>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</si>
  <si>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</si>
  <si>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</si>
  <si>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</si>
  <si>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</si>
  <si>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</si>
  <si>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</si>
  <si>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</si>
  <si>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</si>
  <si>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</si>
  <si>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</si>
  <si>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</si>
  <si>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</si>
  <si>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</si>
  <si>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</si>
  <si>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</si>
  <si>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</si>
  <si>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</si>
  <si>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</si>
  <si>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</si>
  <si>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</si>
  <si>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</si>
  <si>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</si>
  <si>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</si>
  <si>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</si>
  <si>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</si>
  <si>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</si>
  <si>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</si>
  <si>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</si>
  <si>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</si>
  <si>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</si>
  <si>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</si>
  <si>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</si>
  <si>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</si>
  <si>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</si>
  <si>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</si>
  <si>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</si>
  <si>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</si>
  <si>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</si>
  <si>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</si>
  <si>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</si>
  <si>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</si>
  <si>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</si>
  <si>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</si>
  <si>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</si>
  <si>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</si>
  <si>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</si>
  <si>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</si>
  <si>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</si>
  <si>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</si>
  <si>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</si>
  <si>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</si>
  <si>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</si>
  <si>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</si>
  <si>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</si>
  <si>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</si>
  <si>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</si>
  <si>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</si>
  <si>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</si>
  <si>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</si>
  <si>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</si>
  <si>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</si>
  <si>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</si>
  <si>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</si>
  <si>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</si>
  <si>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</si>
  <si>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</si>
  <si>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</si>
  <si>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</si>
  <si>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</si>
  <si>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</si>
  <si>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</si>
  <si>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</si>
  <si>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</si>
  <si>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</si>
  <si>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</si>
  <si>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</si>
  <si>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</si>
  <si>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</si>
  <si>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</si>
  <si>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</si>
  <si>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</si>
  <si>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</si>
  <si>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</si>
  <si>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</si>
  <si>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</si>
  <si>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</si>
  <si>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</si>
  <si>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</si>
  <si>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</si>
  <si>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</si>
  <si>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</si>
  <si>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</si>
  <si>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</si>
  <si>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</si>
  <si>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</si>
  <si>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</si>
  <si>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</si>
  <si>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</si>
  <si>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</si>
  <si>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</si>
  <si>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</si>
  <si>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</si>
  <si>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</si>
  <si>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</si>
  <si>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</si>
  <si>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</si>
  <si>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</si>
  <si>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</si>
  <si>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</si>
  <si>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</si>
  <si>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</si>
  <si>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</si>
  <si>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</si>
  <si>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</si>
  <si>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</si>
  <si>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</si>
  <si>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</si>
  <si>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</si>
  <si>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</si>
  <si>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</si>
  <si>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</si>
  <si>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</si>
  <si>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</si>
  <si>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</si>
  <si>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</si>
  <si>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</si>
  <si>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</si>
  <si>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</si>
  <si>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</si>
  <si>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</si>
  <si>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</si>
  <si>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</si>
  <si>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</si>
  <si>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</si>
  <si>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</si>
  <si>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</si>
  <si>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</si>
  <si>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</si>
  <si>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</si>
  <si>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</si>
  <si>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</si>
  <si>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</si>
  <si>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</si>
  <si>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</si>
  <si>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</si>
  <si>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</si>
  <si>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</si>
  <si>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</si>
  <si>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</si>
  <si>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</si>
  <si>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</si>
  <si>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</si>
  <si>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</si>
  <si>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</si>
  <si>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</si>
  <si>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</si>
  <si>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</si>
  <si>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</si>
  <si>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</si>
  <si>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</si>
  <si>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</si>
  <si>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</si>
  <si>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</si>
  <si>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</si>
  <si>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</si>
  <si>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</si>
  <si>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</si>
  <si>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</si>
  <si>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</si>
  <si>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</si>
  <si>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</si>
  <si>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</si>
  <si>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</si>
  <si>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</si>
  <si>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</si>
  <si>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</si>
  <si>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</si>
  <si>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</si>
  <si>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</si>
  <si>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</si>
  <si>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</si>
  <si>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</si>
  <si>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</si>
  <si>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</si>
  <si>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</si>
  <si>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</si>
  <si>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</si>
  <si>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</si>
  <si>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</si>
  <si>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</si>
  <si>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</si>
  <si>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</si>
  <si>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</si>
  <si>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</si>
  <si>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</si>
  <si>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</si>
  <si>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</si>
  <si>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</si>
  <si>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</si>
  <si>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</si>
  <si>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</si>
  <si>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</si>
  <si>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</si>
  <si>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</si>
  <si>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</si>
  <si>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</si>
  <si>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</si>
  <si>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</si>
  <si>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</si>
  <si>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</si>
  <si>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</si>
  <si>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</si>
  <si>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</si>
  <si>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</si>
  <si>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</si>
  <si>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</si>
  <si>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</si>
  <si>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</si>
  <si>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</si>
  <si>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</si>
  <si>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</si>
  <si>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</si>
  <si>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</si>
  <si>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</si>
  <si>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</si>
  <si>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</si>
  <si>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</si>
  <si>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</si>
  <si>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</si>
  <si>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</si>
  <si>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</si>
  <si>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</si>
  <si>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</si>
  <si>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</si>
  <si>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</si>
  <si>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</si>
  <si>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</si>
  <si>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</si>
  <si>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</si>
  <si>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</si>
  <si>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</si>
  <si>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</si>
  <si>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</si>
  <si>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</si>
  <si>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</si>
  <si>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</si>
  <si>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</si>
  <si>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</si>
  <si>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</si>
  <si>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</si>
  <si>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</si>
  <si>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</si>
  <si>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</si>
  <si>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</si>
  <si>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</si>
  <si>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</si>
  <si>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</si>
  <si>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</si>
  <si>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</si>
  <si>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</si>
  <si>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</si>
  <si>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</si>
  <si>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</si>
  <si>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</si>
  <si>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</si>
  <si>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</si>
  <si>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</si>
  <si>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</si>
  <si>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</si>
  <si>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</si>
  <si>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</si>
  <si>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</si>
  <si>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</si>
  <si>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</si>
  <si>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</si>
  <si>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</si>
  <si>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</si>
  <si>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</si>
  <si>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</si>
  <si>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</si>
  <si>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</si>
  <si>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</si>
  <si>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</si>
  <si>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</si>
  <si>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</si>
  <si>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</si>
  <si>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</si>
  <si>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</si>
  <si>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</si>
  <si>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</si>
  <si>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</si>
  <si>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</si>
  <si>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</si>
  <si>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</si>
  <si>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</si>
  <si>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</si>
  <si>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</si>
  <si>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</si>
  <si>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</si>
  <si>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</si>
  <si>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</si>
  <si>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</si>
  <si>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</si>
  <si>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</si>
  <si>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</si>
  <si>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</si>
  <si>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</si>
  <si>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</si>
  <si>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</si>
  <si>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</si>
  <si>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</si>
  <si>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</si>
  <si>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</si>
  <si>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</si>
  <si>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</si>
  <si>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</si>
  <si>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</si>
  <si>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</si>
  <si>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</si>
  <si>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</si>
  <si>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</si>
  <si>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</si>
  <si>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</si>
  <si>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</si>
  <si>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</si>
  <si>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</si>
  <si>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</si>
  <si>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</si>
  <si>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</si>
  <si>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</si>
  <si>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</si>
  <si>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</si>
  <si>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</si>
  <si>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</si>
  <si>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</si>
  <si>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</si>
  <si>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</si>
  <si>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</si>
  <si>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</si>
  <si>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</si>
  <si>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</si>
  <si>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</si>
  <si>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</si>
  <si>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</si>
  <si>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</si>
  <si>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</si>
  <si>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</si>
  <si>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</si>
  <si>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</si>
  <si>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</si>
  <si>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</si>
  <si>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</si>
  <si>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</si>
  <si>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</si>
  <si>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</si>
  <si>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</si>
  <si>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</si>
  <si>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</si>
  <si>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</si>
  <si>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</si>
  <si>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</si>
  <si>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</si>
  <si>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</si>
  <si>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</si>
  <si>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</si>
  <si>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</si>
  <si>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</si>
  <si>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</si>
  <si>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</si>
  <si>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</si>
  <si>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</si>
  <si>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</si>
  <si>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</si>
  <si>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</si>
  <si>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</si>
  <si>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</si>
  <si>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</si>
  <si>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</si>
  <si>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</si>
  <si>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</si>
  <si>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</si>
  <si>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</si>
  <si>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</si>
  <si>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</si>
  <si>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</si>
  <si>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</si>
  <si>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</si>
  <si>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</si>
  <si>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</si>
  <si>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</si>
  <si>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</si>
  <si>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</si>
  <si>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</si>
  <si>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</si>
  <si>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</si>
  <si>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</si>
  <si>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</si>
  <si>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</si>
  <si>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</si>
  <si>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</si>
  <si>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</si>
  <si>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</si>
  <si>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</si>
  <si>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</si>
  <si>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</si>
  <si>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</si>
  <si>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</si>
  <si>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</si>
  <si>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</si>
  <si>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</si>
  <si>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</si>
  <si>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</si>
  <si>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</si>
  <si>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</si>
  <si>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</si>
  <si>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</si>
  <si>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</si>
  <si>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</si>
  <si>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</si>
  <si>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</si>
  <si>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</si>
  <si>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</si>
  <si>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</si>
  <si>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</si>
  <si>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</si>
  <si>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</si>
  <si>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</si>
  <si>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</si>
  <si>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</si>
  <si>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</si>
  <si>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</si>
  <si>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</si>
  <si>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</si>
  <si>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</si>
  <si>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</si>
  <si>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</si>
  <si>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</si>
  <si>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</si>
  <si>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</si>
  <si>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</si>
  <si>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</si>
  <si>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</si>
  <si>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</si>
  <si>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</si>
  <si>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</si>
  <si>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</si>
  <si>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</si>
  <si>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</si>
  <si>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</si>
  <si>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</si>
  <si>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</si>
  <si>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</si>
  <si>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</si>
  <si>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</si>
  <si>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</si>
  <si>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</si>
  <si>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</si>
  <si>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</si>
  <si>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</si>
  <si>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</si>
  <si>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</si>
  <si>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</si>
  <si>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</si>
  <si>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</si>
  <si>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</si>
  <si>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</si>
  <si>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</si>
  <si>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</si>
  <si>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</si>
  <si>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</si>
  <si>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</si>
  <si>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</si>
  <si>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</si>
  <si>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</si>
  <si>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</si>
  <si>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</si>
  <si>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</si>
  <si>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</si>
  <si>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</si>
  <si>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</si>
  <si>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</si>
  <si>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</si>
  <si>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</si>
  <si>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</si>
  <si>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</si>
  <si>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</si>
  <si>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</si>
  <si>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</si>
  <si>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</si>
  <si>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</si>
  <si>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</si>
  <si>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</si>
  <si>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</si>
  <si>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</si>
  <si>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</si>
  <si>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</si>
  <si>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</si>
  <si>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</si>
  <si>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</si>
  <si>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</si>
  <si>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</si>
  <si>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</si>
  <si>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</si>
  <si>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</si>
  <si>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</si>
  <si>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</si>
  <si>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</si>
  <si>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</si>
  <si>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</si>
  <si>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</si>
  <si>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</si>
  <si>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</si>
  <si>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</si>
  <si>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</si>
  <si>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</si>
  <si>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</si>
  <si>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</si>
  <si>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</si>
  <si>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</si>
  <si>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</si>
  <si>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</si>
  <si>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</si>
  <si>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</si>
  <si>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</si>
  <si>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</si>
  <si>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</si>
  <si>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</si>
  <si>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</si>
  <si>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</si>
  <si>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</si>
  <si>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</si>
  <si>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</si>
  <si>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</si>
  <si>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</si>
  <si>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</si>
  <si>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</si>
  <si>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</si>
  <si>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</si>
  <si>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</si>
  <si>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</si>
  <si>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</si>
  <si>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</si>
  <si>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</si>
  <si>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</si>
  <si>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</si>
  <si>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</si>
  <si>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</si>
  <si>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</si>
  <si>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</si>
  <si>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</si>
  <si>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</si>
  <si>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</si>
  <si>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</si>
  <si>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</si>
  <si>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</si>
  <si>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</si>
  <si>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</si>
  <si>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</si>
  <si>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</si>
  <si>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</si>
  <si>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</si>
  <si>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</si>
  <si>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</si>
  <si>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</si>
  <si>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</si>
  <si>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</si>
  <si>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</si>
  <si>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</si>
  <si>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</si>
  <si>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</si>
  <si>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</si>
  <si>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</si>
  <si>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</si>
  <si>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</si>
  <si>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</si>
  <si>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</si>
  <si>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</si>
  <si>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</si>
  <si>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</si>
  <si>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</si>
  <si>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</si>
  <si>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</si>
  <si>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</si>
  <si>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</si>
  <si>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</si>
  <si>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</si>
  <si>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</si>
  <si>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</si>
  <si>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</si>
  <si>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</si>
  <si>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</si>
  <si>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</si>
  <si>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</si>
  <si>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</si>
  <si>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</si>
  <si>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</si>
  <si>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</si>
  <si>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</si>
  <si>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</si>
  <si>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</si>
  <si>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</si>
  <si>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</si>
  <si>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</si>
  <si>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</si>
  <si>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</si>
  <si>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</si>
  <si>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</si>
  <si>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</si>
  <si>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</si>
  <si>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</si>
  <si>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</si>
  <si>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</si>
  <si>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</si>
  <si>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</si>
  <si>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</si>
  <si>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</si>
  <si>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</si>
  <si>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</si>
  <si>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</si>
  <si>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</si>
  <si>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</si>
  <si>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</si>
  <si>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</si>
  <si>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</si>
  <si>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</si>
  <si>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</si>
  <si>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</si>
  <si>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</si>
  <si>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</si>
  <si>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</si>
  <si>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</si>
  <si>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</si>
  <si>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</si>
  <si>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</si>
  <si>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</si>
  <si>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</si>
  <si>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</si>
  <si>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</si>
  <si>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</si>
  <si>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</si>
  <si>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</si>
  <si>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</si>
  <si>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</si>
  <si>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</si>
  <si>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</si>
  <si>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</si>
  <si>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</si>
  <si>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</si>
  <si>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</si>
  <si>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</si>
  <si>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</si>
  <si>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</si>
  <si>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</si>
  <si>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</si>
  <si>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</si>
  <si>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</si>
  <si>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</si>
  <si>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</si>
  <si>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</si>
  <si>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</si>
  <si>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</si>
  <si>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</si>
  <si>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</si>
  <si>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</si>
  <si>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</si>
  <si>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</si>
  <si>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</si>
  <si>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</si>
  <si>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</si>
  <si>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</si>
  <si>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</si>
  <si>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</si>
  <si>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</si>
  <si>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</si>
  <si>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</si>
  <si>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</si>
  <si>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</si>
  <si>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</si>
  <si>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</si>
  <si>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</si>
  <si>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</si>
  <si>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</si>
  <si>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</si>
  <si>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</si>
  <si>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</si>
  <si>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</si>
  <si>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</si>
  <si>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</si>
  <si>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</si>
  <si>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</si>
  <si>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</si>
  <si>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</si>
  <si>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</si>
  <si>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</si>
  <si>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</si>
  <si>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</si>
  <si>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</si>
  <si>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</si>
  <si>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</si>
  <si>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</si>
  <si>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</si>
  <si>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</si>
  <si>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</si>
  <si>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</si>
  <si>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</si>
  <si>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</si>
  <si>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</si>
  <si>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</si>
  <si>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</si>
  <si>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</si>
  <si>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</si>
  <si>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</si>
  <si>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</si>
  <si>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</si>
  <si>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</si>
  <si>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</si>
  <si>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</si>
  <si>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</si>
  <si>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</si>
  <si>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</si>
  <si>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</si>
  <si>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</si>
  <si>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</si>
  <si>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</si>
  <si>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</si>
  <si>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</si>
  <si>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</si>
  <si>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</si>
  <si>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</si>
  <si>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</si>
  <si>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</si>
  <si>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</si>
  <si>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</si>
  <si>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</si>
  <si>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</si>
  <si>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</si>
  <si>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</si>
  <si>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</si>
  <si>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</si>
  <si>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</si>
  <si>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</si>
  <si>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</si>
  <si>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</si>
  <si>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</si>
  <si>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</si>
  <si>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</si>
  <si>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</si>
  <si>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</si>
  <si>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</si>
  <si>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</si>
  <si>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</si>
  <si>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</si>
  <si>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</si>
  <si>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</si>
  <si>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</si>
  <si>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</si>
  <si>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</si>
  <si>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</si>
  <si>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</si>
  <si>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</si>
  <si>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</si>
  <si>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</si>
  <si>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</si>
  <si>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</si>
  <si>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</si>
  <si>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</si>
  <si>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</si>
  <si>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</si>
  <si>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</si>
  <si>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</si>
  <si>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</si>
  <si>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</si>
  <si>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</si>
  <si>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</si>
  <si>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</si>
  <si>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</si>
  <si>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</si>
  <si>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</si>
  <si>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</si>
  <si>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</si>
  <si>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</si>
  <si>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</si>
  <si>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</si>
  <si>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</si>
  <si>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</si>
  <si>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</si>
  <si>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</si>
  <si>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</si>
  <si>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</si>
  <si>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</si>
  <si>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</si>
  <si>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</si>
  <si>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</si>
  <si>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</si>
  <si>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</si>
  <si>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</si>
  <si>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</si>
  <si>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</si>
  <si>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</si>
  <si>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</si>
  <si>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</si>
  <si>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</si>
  <si>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</si>
  <si>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</si>
  <si>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</si>
  <si>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</si>
  <si>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</si>
  <si>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</si>
  <si>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</si>
  <si>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</si>
  <si>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</si>
  <si>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</si>
  <si>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</si>
  <si>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</si>
  <si>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</si>
  <si>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</si>
  <si>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</si>
  <si>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</si>
  <si>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</si>
  <si>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</si>
  <si>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</si>
  <si>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</si>
  <si>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</si>
  <si>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</si>
  <si>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</si>
  <si>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</si>
  <si>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</si>
  <si>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</si>
  <si>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</si>
  <si>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</si>
  <si>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</si>
  <si>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</si>
  <si>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</si>
  <si>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</si>
  <si>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</si>
  <si>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</si>
  <si>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</si>
  <si>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</si>
  <si>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</si>
  <si>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</si>
  <si>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</si>
  <si>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</si>
  <si>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</si>
  <si>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</si>
  <si>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</si>
  <si>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</si>
  <si>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</si>
  <si>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</si>
  <si>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</si>
  <si>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</si>
  <si>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</si>
  <si>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</si>
  <si>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</si>
  <si>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</si>
  <si>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</si>
  <si>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</si>
  <si>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</si>
  <si>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</si>
  <si>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</si>
  <si>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</si>
  <si>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</si>
  <si>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</si>
  <si>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</si>
  <si>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</si>
  <si>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</si>
  <si>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</si>
  <si>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</si>
  <si>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</si>
  <si>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</si>
  <si>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</si>
  <si>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</si>
  <si>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</si>
  <si>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</si>
  <si>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</si>
  <si>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</si>
  <si>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</si>
  <si>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</si>
  <si>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</si>
  <si>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</si>
  <si>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</si>
  <si>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</si>
  <si>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</si>
  <si>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</si>
  <si>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</si>
  <si>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</si>
  <si>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</si>
  <si>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</si>
  <si>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</si>
  <si>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</si>
  <si>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</si>
  <si>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</si>
  <si>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</si>
  <si>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</si>
  <si>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</si>
  <si>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</si>
  <si>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</si>
  <si>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</si>
  <si>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</si>
  <si>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</si>
  <si>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</si>
  <si>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</si>
  <si>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</si>
  <si>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</si>
  <si>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</si>
  <si>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</si>
  <si>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</si>
  <si>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</si>
  <si>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</si>
  <si>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</si>
  <si>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</si>
  <si>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</si>
  <si>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</si>
  <si>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</si>
  <si>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</si>
  <si>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</si>
  <si>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</si>
  <si>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</si>
  <si>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</si>
  <si>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</si>
  <si>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</si>
  <si>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</si>
  <si>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</si>
  <si>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</si>
  <si>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</si>
  <si>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</si>
  <si>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</si>
  <si>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</si>
  <si>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</si>
  <si>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</si>
  <si>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</si>
  <si>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</si>
  <si>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</si>
  <si>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</si>
  <si>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</si>
  <si>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</si>
  <si>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</si>
  <si>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</si>
  <si>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</si>
  <si>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</si>
  <si>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</si>
  <si>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</si>
  <si>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</si>
  <si>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</si>
  <si>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</si>
  <si>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</si>
  <si>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</si>
  <si>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</si>
  <si>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</si>
  <si>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</si>
  <si>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</si>
  <si>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</si>
  <si>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</si>
  <si>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</si>
  <si>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</si>
  <si>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</si>
  <si>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</si>
  <si>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</si>
  <si>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</si>
  <si>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</si>
  <si>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</si>
  <si>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</si>
  <si>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</si>
  <si>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</si>
  <si>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</si>
  <si>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</si>
  <si>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</si>
  <si>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</si>
  <si>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</si>
  <si>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</si>
  <si>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</si>
  <si>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</si>
  <si>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</si>
  <si>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</si>
  <si>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</si>
  <si>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</si>
  <si>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</si>
  <si>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</si>
  <si>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</si>
  <si>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</si>
  <si>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</si>
  <si>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</si>
  <si>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</si>
  <si>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</si>
  <si>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</si>
  <si>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</si>
  <si>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</si>
  <si>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</si>
  <si>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</si>
  <si>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</si>
  <si>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</si>
  <si>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</si>
  <si>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</si>
  <si>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</si>
  <si>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</si>
  <si>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</si>
  <si>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</si>
  <si>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</si>
  <si>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</si>
  <si>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</si>
  <si>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</si>
  <si>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</si>
  <si>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</si>
  <si>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</si>
  <si>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</si>
  <si>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</si>
  <si>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</si>
  <si>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</si>
  <si>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</si>
  <si>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</si>
  <si>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</si>
  <si>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</si>
  <si>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</si>
  <si>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</si>
  <si>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</si>
  <si>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</si>
  <si>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</si>
  <si>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</si>
  <si>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</si>
  <si>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</si>
  <si>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</si>
  <si>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</si>
  <si>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</si>
  <si>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</si>
  <si>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</si>
  <si>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</si>
  <si>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</si>
  <si>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</si>
  <si>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</si>
  <si>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</si>
  <si>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</si>
  <si>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</si>
  <si>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</si>
  <si>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</si>
  <si>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</si>
  <si>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</si>
  <si>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</si>
  <si>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</si>
  <si>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</si>
  <si>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</si>
  <si>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</si>
  <si>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</si>
  <si>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</si>
  <si>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</si>
  <si>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</si>
  <si>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</si>
  <si>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</si>
  <si>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</si>
  <si>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</si>
  <si>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</si>
  <si>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</si>
  <si>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</si>
  <si>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</si>
  <si>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</si>
  <si>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</si>
  <si>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</si>
  <si>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</si>
  <si>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</si>
  <si>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</si>
  <si>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</si>
  <si>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</si>
  <si>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</si>
  <si>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</si>
  <si>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</si>
  <si>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</si>
  <si>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</si>
  <si>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</si>
  <si>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</si>
  <si>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</si>
  <si>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</si>
  <si>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</si>
  <si>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</si>
  <si>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</si>
  <si>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</si>
  <si>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</si>
  <si>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</si>
  <si>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</si>
  <si>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</si>
  <si>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</si>
  <si>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</si>
  <si>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</si>
  <si>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</si>
  <si>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</si>
  <si>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</si>
  <si>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</si>
  <si>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</si>
  <si>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</si>
  <si>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</si>
  <si>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</si>
  <si>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</si>
  <si>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</si>
  <si>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</si>
  <si>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</si>
  <si>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</si>
  <si>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</si>
  <si>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</si>
  <si>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</si>
  <si>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</si>
  <si>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</si>
  <si>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</si>
  <si>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</si>
  <si>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</si>
  <si>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</si>
  <si>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</si>
  <si>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</si>
  <si>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</si>
  <si>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</si>
  <si>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</si>
  <si>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</si>
  <si>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</si>
  <si>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</si>
  <si>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</si>
  <si>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</si>
  <si>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</si>
  <si>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</si>
  <si>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</si>
  <si>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</si>
  <si>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</si>
  <si>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</si>
  <si>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</si>
  <si>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</si>
  <si>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</si>
  <si>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</si>
  <si>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</si>
  <si>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</si>
  <si>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</si>
  <si>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</si>
  <si>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</si>
  <si>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</si>
  <si>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</si>
  <si>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</si>
  <si>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</si>
  <si>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</si>
  <si>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</si>
  <si>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</si>
  <si>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</si>
  <si>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</si>
  <si>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</si>
  <si>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</si>
  <si>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</si>
  <si>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</si>
  <si>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</si>
  <si>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</si>
  <si>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</si>
  <si>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</si>
  <si>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</si>
  <si>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</si>
  <si>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</si>
  <si>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</si>
  <si>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</si>
  <si>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</si>
  <si>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</si>
  <si>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</si>
  <si>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</si>
  <si>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</si>
  <si>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</si>
  <si>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</si>
  <si>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</si>
  <si>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</si>
  <si>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</si>
  <si>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</si>
  <si>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</si>
  <si>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</si>
  <si>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</si>
  <si>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</si>
  <si>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</si>
  <si>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</si>
  <si>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</si>
  <si>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</si>
  <si>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</si>
  <si>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</si>
  <si>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</si>
  <si>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</si>
  <si>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</si>
  <si>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</si>
  <si>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</si>
  <si>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</si>
  <si>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</si>
  <si>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</si>
  <si>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</si>
  <si>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</si>
  <si>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</si>
  <si>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</si>
  <si>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</si>
  <si>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</si>
  <si>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</si>
  <si>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</si>
  <si>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</si>
  <si>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</si>
  <si>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</si>
  <si>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</si>
  <si>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</si>
  <si>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</si>
  <si>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</si>
  <si>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</si>
  <si>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</si>
  <si>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</si>
  <si>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</si>
  <si>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</si>
  <si>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</si>
  <si>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</si>
  <si>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</si>
  <si>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</si>
  <si>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</si>
  <si>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</si>
  <si>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</si>
  <si>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</si>
  <si>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</si>
  <si>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</si>
  <si>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</si>
  <si>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</si>
  <si>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</si>
  <si>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</si>
  <si>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</si>
  <si>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</si>
  <si>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</si>
  <si>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</si>
  <si>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</si>
  <si>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</si>
  <si>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</si>
  <si>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</si>
  <si>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</si>
  <si>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</si>
  <si>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</si>
  <si>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</si>
  <si>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</si>
  <si>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</si>
  <si>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</si>
  <si>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</si>
  <si>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</si>
  <si>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</si>
  <si>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</si>
  <si>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</si>
  <si>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</si>
  <si>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</si>
  <si>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</si>
  <si>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</si>
  <si>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</si>
  <si>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</si>
  <si>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</si>
  <si>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</si>
  <si>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</si>
  <si>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</si>
  <si>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</si>
  <si>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</si>
  <si>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</si>
  <si>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</si>
  <si>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</si>
  <si>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</si>
  <si>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</si>
  <si>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</si>
  <si>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</si>
  <si>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</si>
  <si>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</si>
  <si>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</si>
  <si>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</si>
  <si>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</si>
  <si>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</si>
  <si>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</si>
  <si>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</si>
  <si>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</si>
  <si>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</si>
  <si>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</si>
  <si>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</si>
  <si>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</si>
  <si>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</si>
  <si>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</si>
  <si>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</si>
  <si>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</si>
  <si>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</si>
  <si>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</si>
  <si>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</si>
  <si>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</si>
  <si>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</si>
  <si>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</si>
  <si>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</si>
  <si>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</si>
  <si>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</si>
  <si>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</si>
  <si>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</si>
  <si>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</si>
  <si>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</si>
  <si>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</si>
  <si>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</si>
  <si>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</si>
  <si>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</si>
  <si>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</si>
  <si>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</si>
  <si>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</si>
  <si>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</si>
  <si>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</si>
  <si>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</si>
  <si>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</si>
  <si>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</si>
  <si>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</si>
  <si>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</si>
  <si>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</si>
  <si>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</si>
  <si>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</si>
  <si>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</si>
  <si>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</si>
  <si>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</si>
  <si>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</si>
  <si>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</si>
  <si>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</si>
  <si>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</si>
  <si>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</si>
  <si>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</si>
  <si>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</si>
  <si>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</si>
  <si>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</si>
  <si>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</si>
  <si>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</si>
  <si>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</si>
  <si>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</si>
  <si>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</si>
  <si>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</si>
  <si>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</si>
  <si>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</si>
  <si>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</si>
  <si>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</si>
  <si>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</si>
  <si>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</si>
  <si>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</si>
  <si>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</si>
  <si>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</si>
  <si>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</si>
  <si>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</si>
  <si>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</si>
  <si>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</si>
  <si>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</si>
  <si>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</si>
  <si>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</si>
  <si>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</si>
  <si>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</si>
  <si>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</si>
  <si>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</si>
  <si>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</si>
  <si>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</si>
  <si>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</si>
  <si>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</si>
  <si>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</si>
  <si>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</si>
  <si>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</si>
  <si>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</si>
  <si>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</si>
  <si>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</si>
  <si>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</si>
  <si>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</si>
  <si>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</si>
  <si>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</si>
  <si>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</si>
  <si>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</si>
  <si>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</si>
  <si>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</si>
  <si>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</si>
  <si>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</si>
  <si>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</si>
  <si>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</si>
  <si>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</si>
  <si>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</si>
  <si>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</si>
  <si>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</si>
  <si>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</si>
  <si>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</si>
  <si>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</si>
  <si>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</si>
  <si>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</si>
  <si>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</si>
  <si>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</si>
  <si>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</si>
  <si>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</si>
  <si>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</si>
  <si>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</si>
  <si>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</si>
  <si>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</si>
  <si>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</si>
  <si>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</si>
  <si>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</si>
  <si>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</si>
  <si>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</si>
  <si>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</si>
  <si>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</si>
  <si>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</si>
  <si>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</si>
  <si>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</si>
  <si>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</si>
  <si>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</si>
  <si>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</si>
  <si>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</si>
  <si>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</si>
  <si>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</si>
  <si>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</si>
  <si>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</si>
  <si>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</si>
  <si>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</si>
  <si>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</si>
  <si>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</si>
  <si>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</si>
  <si>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</si>
  <si>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</si>
  <si>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</si>
  <si>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</si>
  <si>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</si>
  <si>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</si>
  <si>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</si>
  <si>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</si>
  <si>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</si>
  <si>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</si>
  <si>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</si>
  <si>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</si>
  <si>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</si>
  <si>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</si>
  <si>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</si>
  <si>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</si>
  <si>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</si>
  <si>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</si>
  <si>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</si>
  <si>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</si>
  <si>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</si>
  <si>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</si>
  <si>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</si>
  <si>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</si>
  <si>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</si>
  <si>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</si>
  <si>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</si>
  <si>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</si>
  <si>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</si>
  <si>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</si>
  <si>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</si>
  <si>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</si>
  <si>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</si>
  <si>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</si>
  <si>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</si>
  <si>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</si>
  <si>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</si>
  <si>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</si>
  <si>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</si>
  <si>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</si>
  <si>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</si>
  <si>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</si>
  <si>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</si>
  <si>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</si>
  <si>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</si>
  <si>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</si>
  <si>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</si>
  <si>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</si>
  <si>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</si>
  <si>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</si>
  <si>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</si>
  <si>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</si>
  <si>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</si>
  <si>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</si>
  <si>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</si>
  <si>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</si>
  <si>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</si>
  <si>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</si>
  <si>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</si>
  <si>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</si>
  <si>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</si>
  <si>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</si>
  <si>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</si>
  <si>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</si>
  <si>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</si>
  <si>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</si>
  <si>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</si>
  <si>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</si>
  <si>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</si>
  <si>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</si>
  <si>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</si>
  <si>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</si>
  <si>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</si>
  <si>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</si>
  <si>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</si>
  <si>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</si>
  <si>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</si>
  <si>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</si>
  <si>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</si>
  <si>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</si>
  <si>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</si>
  <si>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</si>
  <si>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</si>
  <si>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</si>
  <si>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</si>
  <si>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</si>
  <si>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</si>
  <si>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</si>
  <si>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</si>
  <si>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</si>
  <si>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</si>
  <si>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</si>
  <si>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</si>
  <si>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</si>
  <si>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</si>
  <si>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</si>
  <si>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</si>
  <si>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</si>
  <si>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</si>
  <si>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</si>
  <si>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</si>
  <si>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</si>
  <si>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</si>
  <si>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</si>
  <si>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</si>
  <si>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</si>
  <si>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</si>
  <si>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</si>
  <si>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</si>
  <si>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</si>
  <si>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</si>
  <si>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</si>
  <si>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</si>
  <si>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</si>
  <si>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</si>
  <si>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</si>
  <si>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</si>
  <si>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</si>
  <si>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</si>
  <si>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</si>
  <si>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</si>
  <si>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</si>
  <si>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</si>
  <si>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</si>
  <si>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</si>
  <si>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</si>
  <si>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</si>
  <si>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</si>
  <si>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</si>
  <si>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</si>
  <si>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</si>
  <si>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</si>
  <si>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</si>
  <si>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</si>
  <si>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</si>
  <si>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</si>
  <si>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</si>
  <si>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</si>
  <si>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</si>
  <si>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</si>
  <si>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</si>
  <si>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</si>
  <si>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</si>
  <si>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</si>
  <si>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</si>
  <si>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</si>
  <si>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</si>
  <si>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</si>
  <si>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</si>
  <si>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</si>
  <si>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</si>
  <si>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</si>
  <si>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</si>
  <si>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</si>
  <si>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</si>
  <si>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</si>
  <si>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</si>
  <si>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</si>
  <si>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</si>
  <si>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</si>
  <si>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</si>
  <si>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</si>
  <si>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</si>
  <si>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</si>
  <si>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</si>
  <si>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</si>
  <si>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</si>
  <si>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</si>
  <si>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</si>
  <si>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</si>
  <si>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</si>
  <si>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</si>
  <si>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</si>
  <si>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</si>
  <si>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</si>
  <si>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</si>
  <si>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</si>
  <si>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</si>
  <si>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</si>
  <si>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</si>
  <si>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</si>
  <si>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</si>
  <si>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</si>
  <si>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</si>
  <si>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</si>
  <si>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</si>
  <si>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</si>
  <si>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</si>
  <si>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</si>
  <si>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</si>
  <si>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</si>
  <si>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</si>
  <si>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</si>
  <si>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</si>
  <si>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</si>
  <si>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</si>
  <si>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</si>
  <si>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</si>
  <si>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</si>
  <si>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</si>
  <si>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</si>
  <si>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</si>
  <si>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</si>
  <si>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</si>
  <si>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</si>
  <si>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</si>
  <si>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</si>
  <si>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</si>
  <si>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</si>
  <si>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</si>
  <si>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</si>
  <si>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</si>
  <si>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</si>
  <si>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</si>
  <si>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</si>
  <si>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</si>
  <si>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</si>
  <si>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</si>
  <si>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</si>
  <si>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</si>
  <si>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</si>
  <si>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</si>
  <si>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</si>
  <si>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</si>
  <si>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</si>
  <si>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</si>
  <si>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</si>
  <si>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</si>
  <si>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</si>
  <si>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</si>
  <si>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</si>
  <si>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</si>
  <si>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</si>
  <si>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</si>
  <si>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</si>
  <si>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</si>
  <si>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</si>
  <si>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</si>
  <si>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</si>
  <si>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</si>
  <si>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</si>
  <si>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</si>
  <si>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</si>
  <si>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</si>
  <si>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</si>
  <si>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</si>
  <si>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</si>
  <si>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</si>
  <si>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</si>
  <si>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</si>
  <si>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</si>
  <si>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</si>
  <si>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</si>
  <si>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</si>
  <si>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</si>
  <si>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</si>
  <si>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</si>
  <si>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</si>
  <si>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</si>
  <si>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</si>
  <si>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</si>
  <si>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</si>
  <si>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</si>
  <si>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</si>
  <si>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</si>
  <si>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</si>
  <si>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</si>
  <si>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</si>
  <si>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</si>
  <si>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</si>
  <si>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</si>
  <si>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</si>
  <si>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</si>
  <si>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</si>
  <si>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</si>
  <si>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</si>
  <si>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</si>
  <si>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</si>
  <si>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</si>
  <si>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</si>
  <si>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</si>
  <si>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</si>
  <si>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</si>
  <si>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</si>
  <si>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</si>
  <si>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</si>
  <si>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</si>
  <si>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</si>
  <si>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</si>
  <si>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</si>
  <si>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</si>
  <si>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</si>
  <si>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</si>
  <si>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</si>
  <si>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</si>
  <si>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</si>
  <si>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</si>
  <si>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</si>
  <si>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</si>
  <si>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</si>
  <si>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</si>
  <si>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</si>
  <si>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</si>
  <si>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</si>
  <si>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</si>
  <si>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</si>
  <si>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</si>
  <si>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</si>
  <si>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</si>
  <si>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</si>
  <si>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</si>
  <si>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</si>
  <si>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</si>
  <si>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</si>
  <si>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</si>
  <si>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</si>
  <si>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</si>
  <si>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</si>
  <si>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</si>
  <si>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</si>
  <si>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</si>
  <si>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</si>
  <si>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</si>
  <si>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</si>
  <si>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</si>
  <si>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</si>
  <si>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</si>
  <si>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</si>
  <si>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</si>
  <si>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</si>
  <si>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</si>
  <si>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</si>
  <si>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</si>
  <si>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</si>
  <si>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</si>
  <si>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</si>
  <si>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</si>
  <si>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</si>
  <si>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</si>
  <si>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</si>
  <si>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</si>
  <si>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</si>
  <si>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</si>
  <si>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</si>
  <si>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</si>
  <si>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</si>
  <si>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</si>
  <si>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</si>
  <si>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</si>
  <si>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</si>
  <si>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</si>
  <si>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</si>
  <si>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</si>
  <si>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</si>
  <si>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</si>
  <si>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</si>
  <si>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</si>
  <si>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</si>
  <si>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</si>
  <si>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</si>
  <si>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</si>
  <si>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</si>
  <si>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</si>
  <si>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</si>
  <si>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</si>
  <si>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</si>
  <si>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</si>
  <si>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</si>
  <si>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</si>
  <si>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</si>
  <si>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</si>
  <si>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</si>
  <si>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</si>
  <si>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</si>
  <si>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</si>
  <si>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</si>
  <si>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</si>
  <si>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</si>
  <si>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</si>
  <si>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</si>
  <si>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</si>
  <si>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</si>
  <si>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</si>
  <si>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</si>
  <si>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</si>
  <si>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</si>
  <si>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</si>
  <si>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</si>
  <si>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</si>
  <si>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</si>
  <si>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</si>
  <si>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</si>
  <si>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</si>
  <si>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</si>
  <si>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</si>
  <si>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</si>
  <si>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</si>
  <si>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</si>
  <si>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</si>
  <si>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</si>
  <si>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</si>
  <si>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</si>
  <si>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</si>
  <si>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</si>
  <si>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</si>
  <si>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</si>
  <si>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</si>
  <si>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</si>
  <si>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</si>
  <si>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</si>
  <si>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</si>
  <si>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</si>
  <si>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</si>
  <si>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</si>
  <si>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</si>
  <si>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</si>
  <si>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</si>
  <si>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</si>
  <si>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</si>
  <si>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</si>
  <si>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</si>
  <si>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</si>
  <si>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</si>
  <si>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</si>
  <si>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</si>
  <si>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</si>
  <si>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</si>
  <si>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</si>
  <si>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</si>
  <si>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</si>
  <si>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</si>
  <si>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</si>
  <si>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</si>
  <si>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</si>
  <si>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</si>
  <si>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</si>
  <si>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</si>
  <si>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</si>
  <si>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</si>
  <si>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</si>
  <si>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</si>
  <si>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</si>
  <si>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</si>
  <si>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</si>
  <si>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</si>
  <si>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</si>
  <si>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</si>
  <si>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</si>
  <si>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</si>
  <si>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</si>
  <si>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</si>
  <si>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</si>
  <si>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</si>
  <si>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</si>
  <si>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</si>
  <si>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</si>
  <si>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</si>
  <si>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</si>
  <si>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</si>
  <si>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</si>
  <si>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</si>
  <si>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</si>
  <si>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</si>
  <si>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</si>
  <si>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</si>
  <si>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</si>
  <si>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</si>
  <si>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</si>
  <si>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</si>
  <si>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</si>
  <si>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</si>
  <si>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</si>
  <si>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</si>
  <si>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</si>
  <si>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</si>
  <si>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</si>
  <si>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</si>
  <si>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</si>
  <si>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</si>
  <si>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</si>
  <si>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</si>
  <si>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</si>
  <si>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</si>
  <si>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</si>
  <si>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</si>
  <si>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</si>
  <si>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</si>
  <si>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</si>
  <si>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</si>
  <si>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</si>
  <si>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</si>
  <si>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</si>
  <si>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</si>
  <si>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</si>
  <si>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</si>
  <si>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</si>
  <si>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</si>
  <si>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</si>
  <si>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</si>
  <si>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</si>
  <si>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</si>
  <si>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</si>
  <si>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</si>
  <si>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</si>
  <si>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</si>
  <si>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</si>
  <si>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</si>
  <si>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</si>
  <si>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</si>
  <si>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</si>
  <si>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</si>
  <si>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</si>
  <si>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</si>
  <si>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</si>
  <si>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</si>
  <si>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</si>
  <si>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</si>
  <si>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</si>
  <si>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</si>
  <si>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</si>
  <si>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</si>
  <si>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</si>
  <si>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</si>
  <si>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</si>
  <si>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</si>
  <si>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</si>
  <si>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</si>
  <si>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</si>
  <si>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</si>
  <si>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</si>
  <si>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</si>
  <si>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</si>
  <si>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</si>
  <si>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</si>
  <si>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</si>
  <si>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</si>
  <si>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</si>
  <si>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</si>
  <si>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</si>
  <si>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</si>
  <si>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</si>
  <si>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</si>
  <si>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</si>
  <si>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</si>
  <si>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</si>
  <si>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</si>
  <si>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</si>
  <si>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</si>
  <si>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</si>
  <si>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</si>
  <si>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</si>
  <si>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</si>
  <si>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</si>
  <si>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</si>
  <si>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</si>
  <si>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</si>
  <si>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</si>
  <si>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</si>
  <si>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</si>
  <si>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</si>
  <si>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</si>
  <si>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</si>
  <si>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</si>
  <si>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</si>
  <si>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</si>
  <si>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</si>
  <si>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</si>
  <si>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</si>
  <si>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</si>
  <si>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</si>
  <si>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</si>
  <si>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</si>
  <si>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</si>
  <si>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</si>
  <si>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</si>
  <si>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</si>
  <si>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</si>
  <si>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</si>
  <si>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</si>
  <si>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</si>
  <si>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</si>
  <si>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</si>
  <si>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</si>
  <si>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</si>
  <si>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</si>
  <si>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</si>
  <si>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</si>
  <si>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</si>
  <si>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</si>
  <si>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</si>
  <si>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</si>
  <si>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</si>
  <si>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</si>
  <si>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</si>
  <si>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</si>
  <si>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</si>
  <si>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</si>
  <si>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</si>
  <si>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</si>
  <si>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</si>
  <si>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</si>
  <si>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</si>
  <si>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</si>
  <si>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</si>
  <si>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</si>
  <si>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</si>
  <si>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</si>
  <si>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</si>
  <si>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</si>
  <si>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</si>
  <si>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</si>
  <si>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</si>
  <si>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</si>
  <si>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</si>
  <si>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</si>
  <si>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</si>
  <si>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</si>
  <si>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</si>
  <si>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</si>
  <si>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</si>
  <si>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</si>
  <si>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</si>
  <si>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</si>
  <si>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</si>
  <si>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</si>
  <si>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</si>
  <si>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</si>
  <si>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</si>
  <si>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</si>
  <si>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</si>
  <si>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</si>
  <si>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</si>
  <si>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</si>
  <si>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</si>
  <si>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</si>
  <si>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</si>
  <si>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</si>
  <si>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</si>
  <si>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</si>
  <si>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</si>
  <si>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</si>
  <si>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</si>
  <si>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</si>
  <si>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</si>
  <si>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</si>
  <si>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</si>
  <si>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</si>
  <si>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</si>
  <si>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</si>
  <si>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</si>
  <si>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</si>
  <si>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</si>
  <si>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</si>
  <si>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</si>
  <si>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</si>
  <si>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</si>
  <si>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</si>
  <si>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</si>
  <si>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</si>
  <si>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</si>
  <si>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</si>
  <si>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</si>
  <si>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</si>
  <si>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</si>
  <si>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</si>
  <si>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</si>
  <si>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</si>
  <si>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</si>
  <si>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</si>
  <si>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</si>
  <si>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</si>
  <si>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</si>
  <si>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</si>
  <si>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</si>
  <si>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</si>
  <si>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</si>
  <si>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</si>
  <si>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</si>
  <si>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</si>
  <si>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</si>
  <si>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</si>
  <si>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</si>
  <si>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</si>
  <si>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</si>
  <si>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</si>
  <si>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</si>
  <si>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</si>
  <si>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</si>
  <si>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</si>
  <si>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</si>
  <si>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</si>
  <si>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</si>
  <si>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</si>
  <si>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</si>
  <si>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</si>
  <si>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</si>
  <si>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</si>
  <si>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</si>
  <si>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</si>
  <si>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</si>
  <si>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</si>
  <si>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</si>
  <si>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</si>
  <si>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</si>
  <si>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</si>
  <si>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</si>
  <si>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</si>
  <si>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</si>
  <si>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</si>
  <si>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</si>
  <si>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</si>
  <si>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</si>
  <si>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</si>
  <si>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</si>
  <si>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</si>
  <si>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</si>
  <si>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</si>
  <si>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</si>
  <si>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</si>
  <si>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</si>
  <si>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</si>
  <si>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</si>
  <si>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</si>
  <si>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</si>
  <si>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</si>
  <si>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</si>
  <si>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</si>
  <si>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</si>
  <si>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</si>
  <si>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</si>
  <si>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</si>
  <si>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</si>
  <si>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</si>
  <si>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</si>
  <si>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</si>
  <si>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</si>
  <si>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</si>
  <si>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</si>
  <si>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</si>
  <si>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</si>
  <si>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</si>
  <si>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</si>
  <si>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</si>
  <si>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</si>
  <si>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</si>
  <si>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</si>
  <si>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</si>
  <si>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</si>
  <si>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</si>
  <si>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</si>
  <si>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</si>
  <si>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</si>
  <si>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</si>
  <si>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</si>
  <si>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</si>
  <si>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</si>
  <si>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</si>
  <si>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</si>
  <si>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</si>
  <si>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</si>
  <si>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</si>
  <si>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</si>
  <si>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</si>
  <si>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</si>
  <si>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</si>
  <si>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</si>
  <si>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</si>
  <si>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</si>
  <si>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</si>
  <si>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</si>
  <si>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</si>
  <si>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</si>
  <si>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</si>
  <si>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</si>
  <si>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</si>
  <si>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</si>
  <si>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</si>
  <si>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</si>
  <si>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</si>
  <si>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</si>
  <si>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</si>
  <si>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</si>
  <si>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</si>
  <si>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</si>
  <si>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</si>
  <si>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</si>
  <si>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</si>
  <si>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</si>
  <si>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</si>
  <si>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</si>
  <si>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</si>
  <si>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</si>
  <si>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</si>
  <si>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</si>
  <si>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</si>
  <si>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</si>
  <si>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</si>
  <si>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</si>
  <si>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</si>
  <si>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</si>
  <si>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</si>
  <si>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</si>
  <si>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</si>
  <si>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</si>
  <si>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</si>
  <si>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</si>
  <si>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</si>
  <si>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</si>
  <si>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</si>
  <si>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</si>
  <si>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</si>
  <si>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</si>
  <si>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</si>
  <si>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</si>
  <si>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</si>
  <si>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</si>
  <si>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</si>
  <si>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</si>
  <si>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</si>
  <si>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</si>
  <si>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</si>
  <si>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</si>
  <si>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</si>
  <si>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</si>
  <si>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</si>
  <si>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</si>
  <si>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</si>
  <si>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</si>
  <si>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</si>
  <si>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</si>
  <si>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</si>
  <si>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</si>
  <si>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</si>
  <si>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</si>
  <si>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</si>
  <si>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</si>
  <si>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</si>
  <si>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</si>
  <si>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</si>
  <si>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</si>
  <si>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</si>
  <si>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</si>
  <si>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</si>
  <si>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</si>
  <si>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</si>
  <si>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</si>
  <si>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</si>
  <si>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</si>
  <si>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</si>
  <si>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</si>
  <si>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</si>
  <si>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</si>
  <si>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</si>
  <si>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</si>
  <si>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</si>
  <si>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</si>
  <si>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</si>
  <si>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</si>
  <si>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</si>
  <si>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</si>
  <si>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</si>
  <si>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</si>
  <si>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</si>
  <si>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</si>
  <si>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</si>
  <si>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</si>
  <si>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</si>
  <si>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</si>
  <si>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</si>
  <si>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</si>
  <si>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</si>
  <si>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</si>
  <si>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</si>
  <si>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</si>
  <si>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</si>
  <si>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</si>
  <si>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</si>
  <si>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</si>
  <si>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</si>
  <si>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</si>
  <si>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</si>
  <si>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</si>
  <si>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</si>
  <si>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</si>
  <si>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</si>
  <si>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</si>
  <si>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</si>
  <si>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</si>
  <si>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</si>
  <si>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</si>
  <si>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</si>
  <si>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</si>
  <si>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</si>
  <si>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</si>
  <si>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</si>
  <si>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</si>
  <si>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</si>
  <si>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</si>
  <si>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</si>
  <si>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</si>
  <si>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</si>
  <si>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</si>
  <si>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</si>
  <si>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</si>
  <si>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</si>
  <si>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</si>
  <si>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</si>
  <si>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</si>
  <si>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</si>
  <si>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</si>
  <si>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</si>
  <si>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</si>
  <si>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</si>
  <si>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</si>
  <si>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</si>
  <si>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</si>
  <si>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</si>
  <si>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</si>
  <si>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</si>
  <si>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</si>
  <si>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</si>
  <si>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</si>
  <si>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</si>
  <si>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</si>
  <si>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</si>
  <si>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</si>
  <si>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</si>
  <si>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</si>
  <si>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</si>
  <si>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</si>
  <si>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</si>
  <si>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</si>
  <si>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</si>
  <si>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</si>
  <si>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</si>
  <si>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</si>
  <si>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</si>
  <si>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</si>
  <si>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</si>
  <si>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</si>
  <si>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</si>
  <si>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</si>
  <si>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</si>
  <si>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</si>
  <si>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</si>
  <si>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</si>
  <si>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</si>
  <si>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</si>
  <si>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</si>
  <si>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</si>
  <si>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</si>
  <si>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</si>
  <si>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</si>
  <si>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</si>
  <si>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</si>
  <si>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</si>
  <si>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</si>
  <si>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</si>
  <si>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</si>
  <si>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</si>
  <si>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</si>
  <si>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</si>
  <si>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</si>
  <si>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</si>
  <si>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</si>
  <si>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</si>
  <si>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</si>
  <si>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</si>
  <si>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</si>
  <si>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</si>
  <si>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</si>
  <si>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</si>
  <si>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</si>
  <si>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</si>
  <si>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</si>
  <si>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</si>
  <si>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</si>
  <si>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</si>
  <si>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</si>
  <si>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</si>
  <si>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</si>
  <si>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</si>
  <si>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</si>
  <si>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</si>
  <si>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</si>
  <si>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</si>
  <si>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</si>
  <si>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</si>
  <si>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</si>
  <si>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</si>
  <si>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</si>
  <si>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</si>
  <si>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</si>
  <si>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</si>
  <si>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</si>
  <si>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</si>
  <si>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</si>
  <si>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</si>
  <si>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</si>
  <si>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</si>
  <si>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</si>
  <si>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</si>
  <si>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</si>
  <si>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</si>
  <si>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</si>
  <si>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</si>
  <si>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</si>
  <si>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</si>
  <si>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</si>
  <si>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</si>
  <si>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</si>
  <si>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</si>
  <si>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</si>
  <si>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</si>
  <si>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</si>
  <si>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</si>
  <si>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</si>
  <si>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</si>
  <si>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</si>
  <si>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</si>
  <si>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</si>
  <si>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</si>
  <si>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</si>
  <si>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</si>
  <si>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</si>
  <si>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</si>
  <si>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</si>
  <si>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</si>
  <si>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</si>
  <si>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</si>
  <si>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</si>
  <si>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</si>
  <si>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</si>
  <si>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</si>
  <si>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</si>
  <si>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</si>
  <si>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</si>
  <si>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</si>
  <si>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</si>
  <si>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</si>
  <si>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</si>
  <si>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</si>
  <si>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</si>
  <si>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</si>
  <si>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</si>
  <si>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</si>
  <si>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</si>
  <si>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</si>
  <si>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</si>
  <si>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</si>
  <si>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</si>
  <si>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</si>
  <si>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</si>
  <si>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</si>
  <si>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</si>
  <si>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</si>
  <si>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</si>
  <si>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</si>
  <si>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</si>
  <si>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</si>
  <si>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</si>
  <si>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</si>
  <si>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</si>
  <si>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</si>
  <si>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</si>
  <si>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</si>
  <si>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</si>
  <si>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</si>
  <si>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</si>
  <si>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</si>
  <si>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</si>
  <si>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</si>
  <si>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</si>
  <si>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</si>
  <si>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</si>
  <si>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</si>
  <si>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</si>
  <si>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</si>
  <si>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</si>
  <si>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</si>
  <si>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</si>
  <si>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</si>
  <si>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</si>
  <si>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</si>
  <si>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</si>
  <si>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</si>
  <si>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</si>
  <si>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</si>
  <si>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</si>
  <si>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</si>
  <si>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</si>
  <si>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</si>
  <si>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</si>
  <si>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</si>
  <si>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</si>
  <si>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</si>
  <si>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</si>
  <si>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</si>
  <si>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</si>
  <si>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</si>
  <si>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</si>
  <si>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</si>
  <si>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</si>
  <si>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</si>
  <si>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</si>
  <si>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</si>
  <si>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</si>
  <si>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</si>
  <si>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</si>
  <si>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</si>
  <si>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</si>
  <si>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</si>
  <si>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</si>
  <si>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</si>
  <si>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</si>
  <si>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</si>
  <si>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</si>
  <si>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</si>
  <si>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</si>
  <si>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</si>
  <si>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</si>
  <si>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</si>
  <si>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</si>
  <si>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</si>
  <si>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</si>
  <si>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</si>
  <si>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</si>
  <si>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</si>
  <si>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</si>
  <si>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</si>
  <si>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</si>
  <si>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</si>
  <si>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</si>
  <si>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</si>
  <si>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</si>
  <si>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</si>
  <si>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</si>
  <si>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</si>
  <si>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</si>
  <si>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</si>
  <si>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</si>
  <si>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</si>
  <si>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</si>
  <si>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</si>
  <si>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</si>
  <si>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</si>
  <si>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</si>
  <si>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</si>
  <si>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</si>
  <si>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</si>
  <si>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</si>
  <si>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</si>
  <si>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</si>
  <si>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</si>
  <si>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</si>
  <si>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</si>
  <si>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</si>
  <si>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</si>
  <si>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</si>
  <si>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</si>
  <si>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</si>
  <si>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</si>
  <si>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</si>
  <si>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</si>
  <si>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</si>
  <si>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</si>
  <si>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</si>
  <si>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</si>
  <si>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</si>
  <si>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</si>
  <si>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</si>
  <si>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</si>
  <si>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</si>
  <si>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</si>
  <si>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</si>
  <si>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</si>
  <si>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</si>
  <si>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</si>
  <si>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</si>
  <si>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</si>
  <si>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</si>
  <si>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</si>
  <si>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</si>
  <si>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</si>
  <si>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</si>
  <si>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</si>
  <si>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</si>
  <si>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</si>
  <si>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</si>
  <si>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</si>
  <si>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</si>
  <si>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</si>
  <si>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</si>
  <si>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</si>
  <si>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</si>
  <si>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</si>
  <si>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</si>
  <si>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</si>
  <si>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</si>
  <si>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</si>
  <si>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</si>
  <si>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</si>
  <si>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</si>
  <si>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</si>
  <si>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</si>
  <si>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</si>
  <si>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</si>
  <si>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</si>
  <si>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</si>
  <si>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</si>
  <si>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</si>
  <si>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</si>
  <si>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</si>
  <si>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</si>
  <si>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</si>
  <si>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</si>
  <si>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</si>
  <si>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</si>
  <si>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</si>
  <si>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</si>
  <si>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</si>
  <si>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</si>
  <si>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</si>
  <si>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</si>
  <si>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</si>
  <si>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</si>
  <si>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</si>
  <si>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</si>
  <si>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</si>
  <si>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</si>
  <si>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</si>
  <si>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</si>
  <si>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</si>
  <si>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</si>
  <si>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</si>
  <si>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</si>
  <si>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</si>
  <si>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</si>
  <si>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</si>
  <si>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</si>
  <si>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</si>
  <si>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</si>
  <si>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</si>
  <si>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</si>
  <si>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</si>
  <si>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</si>
  <si>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</si>
  <si>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</si>
  <si>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</si>
  <si>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</si>
  <si>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</si>
  <si>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</si>
  <si>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</si>
  <si>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</si>
  <si>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</si>
  <si>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</si>
  <si>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</si>
  <si>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</si>
  <si>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</si>
  <si>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</si>
  <si>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</si>
  <si>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</si>
  <si>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</si>
  <si>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</si>
  <si>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</si>
  <si>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</si>
  <si>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</si>
  <si>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</si>
  <si>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</si>
  <si>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</si>
  <si>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</si>
  <si>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</si>
  <si>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</si>
  <si>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</si>
  <si>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</si>
  <si>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</si>
  <si>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</si>
  <si>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</si>
  <si>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</si>
  <si>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</si>
  <si>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</si>
  <si>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</si>
  <si>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</si>
  <si>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</si>
  <si>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</si>
  <si>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</si>
  <si>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</si>
  <si>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</si>
  <si>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</si>
  <si>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</si>
  <si>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</si>
  <si>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</si>
  <si>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</si>
  <si>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</si>
  <si>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</si>
  <si>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</si>
  <si>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</si>
  <si>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</si>
  <si>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</si>
  <si>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</si>
  <si>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</si>
  <si>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</si>
  <si>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</si>
  <si>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</si>
  <si>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</si>
  <si>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</si>
  <si>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</si>
  <si>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</si>
  <si>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</si>
  <si>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</si>
  <si>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</si>
  <si>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</si>
  <si>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</si>
  <si>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</si>
  <si>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</si>
  <si>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</si>
  <si>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</si>
  <si>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</si>
  <si>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</si>
  <si>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</si>
  <si>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</si>
  <si>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</si>
  <si>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</si>
  <si>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</si>
  <si>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</si>
  <si>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</si>
  <si>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</si>
  <si>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</si>
  <si>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</si>
  <si>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</si>
  <si>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</si>
  <si>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</si>
  <si>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</si>
  <si>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</si>
  <si>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</si>
  <si>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</si>
  <si>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</si>
  <si>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</si>
  <si>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</si>
  <si>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</si>
  <si>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</si>
  <si>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</si>
  <si>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</si>
  <si>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</si>
  <si>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</si>
  <si>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</si>
  <si>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</si>
  <si>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</si>
  <si>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</si>
  <si>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</si>
  <si>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</si>
  <si>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</si>
  <si>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</si>
  <si>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</si>
  <si>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</si>
  <si>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</si>
  <si>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</si>
  <si>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</si>
  <si>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</si>
  <si>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</si>
  <si>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</si>
  <si>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</si>
  <si>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</si>
  <si>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</si>
  <si>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</si>
  <si>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</si>
  <si>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</si>
  <si>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</si>
  <si>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</si>
  <si>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</si>
  <si>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</si>
  <si>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</si>
  <si>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</si>
  <si>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</si>
  <si>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</si>
  <si>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</si>
  <si>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</si>
  <si>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</si>
  <si>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</si>
  <si>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</si>
  <si>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</si>
  <si>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</si>
  <si>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</si>
  <si>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</si>
  <si>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</si>
  <si>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</si>
  <si>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</si>
  <si>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</si>
  <si>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</si>
  <si>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</si>
  <si>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</si>
  <si>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</si>
  <si>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</si>
  <si>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</si>
  <si>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</si>
  <si>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</si>
  <si>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</si>
  <si>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</si>
  <si>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</si>
  <si>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</si>
  <si>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</si>
  <si>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</si>
  <si>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</si>
  <si>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</si>
  <si>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</si>
  <si>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</si>
  <si>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</si>
  <si>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</si>
  <si>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</si>
  <si>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</si>
  <si>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</si>
  <si>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</si>
  <si>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</si>
  <si>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</si>
  <si>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</si>
  <si>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</si>
  <si>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</si>
  <si>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</si>
  <si>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</si>
  <si>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</si>
  <si>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</si>
  <si>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</si>
  <si>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</si>
  <si>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</si>
  <si>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</si>
  <si>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</si>
  <si>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</si>
  <si>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</si>
  <si>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</si>
  <si>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</si>
  <si>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</si>
  <si>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</si>
  <si>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</si>
  <si>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</si>
  <si>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</si>
  <si>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</si>
  <si>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</si>
  <si>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</si>
  <si>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</si>
  <si>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</si>
  <si>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</si>
  <si>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</si>
  <si>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</si>
  <si>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</si>
  <si>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</si>
  <si>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</si>
  <si>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</si>
  <si>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</si>
  <si>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</si>
  <si>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</si>
  <si>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</si>
  <si>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</si>
  <si>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</si>
  <si>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</si>
  <si>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</si>
  <si>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</si>
  <si>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</si>
  <si>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</si>
  <si>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</si>
  <si>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</si>
  <si>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</si>
  <si>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</si>
  <si>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</si>
  <si>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</si>
  <si>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</si>
  <si>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</si>
  <si>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</si>
  <si>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</si>
  <si>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</si>
  <si>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</si>
  <si>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</si>
  <si>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</si>
  <si>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</si>
  <si>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</si>
  <si>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</si>
  <si>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</si>
  <si>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</si>
  <si>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</si>
  <si>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</si>
  <si>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</si>
  <si>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</si>
  <si>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</si>
  <si>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</si>
  <si>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</si>
  <si>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</si>
  <si>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</si>
  <si>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</si>
  <si>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</si>
  <si>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</si>
  <si>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</si>
  <si>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</si>
  <si>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</si>
  <si>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</si>
  <si>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</si>
  <si>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</si>
  <si>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</si>
  <si>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</si>
  <si>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</si>
  <si>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</si>
  <si>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</si>
  <si>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</si>
  <si>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</si>
  <si>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</si>
  <si>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</si>
  <si>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</si>
  <si>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</si>
  <si>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</si>
  <si>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</si>
  <si>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</si>
  <si>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</si>
  <si>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</si>
  <si>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</si>
  <si>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</si>
  <si>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</si>
  <si>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</si>
  <si>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</si>
  <si>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</si>
  <si>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</si>
  <si>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</si>
  <si>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</si>
  <si>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</si>
  <si>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</si>
  <si>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</si>
  <si>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</si>
  <si>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</si>
  <si>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</si>
  <si>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</si>
  <si>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</si>
  <si>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</si>
  <si>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</si>
  <si>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</si>
  <si>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</si>
  <si>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</si>
  <si>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</si>
  <si>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</si>
  <si>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</si>
  <si>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</si>
  <si>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</si>
  <si>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</si>
  <si>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</si>
  <si>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</si>
  <si>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</si>
  <si>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</si>
  <si>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</si>
  <si>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</si>
  <si>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</si>
  <si>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</si>
  <si>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</si>
  <si>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</si>
  <si>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</si>
  <si>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</si>
  <si>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</si>
  <si>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</si>
  <si>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</si>
  <si>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</si>
  <si>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</si>
  <si>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</si>
  <si>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</si>
  <si>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</si>
  <si>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</si>
  <si>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</si>
  <si>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</si>
  <si>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</si>
  <si>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</si>
  <si>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</si>
  <si>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</si>
  <si>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</si>
  <si>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</si>
  <si>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</si>
  <si>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</si>
  <si>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</si>
  <si>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</si>
  <si>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</si>
  <si>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</si>
  <si>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</si>
  <si>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</si>
  <si>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</si>
  <si>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</si>
  <si>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</si>
  <si>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</si>
  <si>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</si>
  <si>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</si>
  <si>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</si>
  <si>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</si>
  <si>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</si>
  <si>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</si>
  <si>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</si>
  <si>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</si>
  <si>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</si>
  <si>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</si>
  <si>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</si>
  <si>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</si>
  <si>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</si>
  <si>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</si>
  <si>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</si>
  <si>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</si>
  <si>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</si>
  <si>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</si>
  <si>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</si>
  <si>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</si>
  <si>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</si>
  <si>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</si>
  <si>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</si>
  <si>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</si>
  <si>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</si>
  <si>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</si>
  <si>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</si>
  <si>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</si>
  <si>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</si>
  <si>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</si>
  <si>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</si>
  <si>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</si>
  <si>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</si>
  <si>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</si>
  <si>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</si>
  <si>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</si>
  <si>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</si>
  <si>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</si>
  <si>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</si>
  <si>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</si>
  <si>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</si>
  <si>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</si>
  <si>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</si>
  <si>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</si>
  <si>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</si>
  <si>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</si>
  <si>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</si>
  <si>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</si>
  <si>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</si>
  <si>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</si>
  <si>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</si>
  <si>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</si>
  <si>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</si>
  <si>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</si>
  <si>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</si>
  <si>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</si>
  <si>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</si>
  <si>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</si>
  <si>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</si>
  <si>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</si>
  <si>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</si>
  <si>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</si>
  <si>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</si>
  <si>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</si>
  <si>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</si>
  <si>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</si>
  <si>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</si>
  <si>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</si>
  <si>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</si>
  <si>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</si>
  <si>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</si>
  <si>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</si>
  <si>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</si>
  <si>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</si>
  <si>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</si>
  <si>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</si>
  <si>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</si>
  <si>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</si>
  <si>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</si>
  <si>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</si>
  <si>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</si>
  <si>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</si>
  <si>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</si>
  <si>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</si>
  <si>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</si>
  <si>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</si>
  <si>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</si>
  <si>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</si>
  <si>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</si>
  <si>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</si>
  <si>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</si>
  <si>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</si>
  <si>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</si>
  <si>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</si>
  <si>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</si>
  <si>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</si>
  <si>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</si>
  <si>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</si>
  <si>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</si>
  <si>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</si>
  <si>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</si>
  <si>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</si>
  <si>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</si>
  <si>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</si>
  <si>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</si>
  <si>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</si>
  <si>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</si>
  <si>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</si>
  <si>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</si>
  <si>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</si>
  <si>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</si>
  <si>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</si>
  <si>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</si>
  <si>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</si>
  <si>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</si>
  <si>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</si>
  <si>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</si>
  <si>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</si>
  <si>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</si>
  <si>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</si>
  <si>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</si>
  <si>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</si>
  <si>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</si>
  <si>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</si>
  <si>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</si>
  <si>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</si>
  <si>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</si>
  <si>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</si>
  <si>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</si>
  <si>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</si>
  <si>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</si>
  <si>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</si>
  <si>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</si>
  <si>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</si>
  <si>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</si>
  <si>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</si>
  <si>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</si>
  <si>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</si>
  <si>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</si>
  <si>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</si>
  <si>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</si>
  <si>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</si>
  <si>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</si>
  <si>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</si>
  <si>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</si>
  <si>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</si>
  <si>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</si>
  <si>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</si>
  <si>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</si>
  <si>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</si>
  <si>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</si>
  <si>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</si>
  <si>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</si>
  <si>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</si>
  <si>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</si>
  <si>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</si>
  <si>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</si>
  <si>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</si>
  <si>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</si>
  <si>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</si>
  <si>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</si>
  <si>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</si>
  <si>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</si>
  <si>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</si>
  <si>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</si>
  <si>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</si>
  <si>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</si>
  <si>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</si>
  <si>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</si>
  <si>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</si>
  <si>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</si>
  <si>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</si>
  <si>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</si>
  <si>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</si>
  <si>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</si>
  <si>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</si>
  <si>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</si>
  <si>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</si>
  <si>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</si>
  <si>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</si>
  <si>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</si>
  <si>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</si>
  <si>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</si>
  <si>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</si>
  <si>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</si>
  <si>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</si>
  <si>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</si>
  <si>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</si>
  <si>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</si>
  <si>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</si>
  <si>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</si>
  <si>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</si>
  <si>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</si>
  <si>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</si>
  <si>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</si>
  <si>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</si>
  <si>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</si>
  <si>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</si>
  <si>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</si>
  <si>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</si>
  <si>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</si>
  <si>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</si>
  <si>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</si>
  <si>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</si>
  <si>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</si>
  <si>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</si>
  <si>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</si>
  <si>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</si>
  <si>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</si>
  <si>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</si>
  <si>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</si>
  <si>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</si>
  <si>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</si>
  <si>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</si>
  <si>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</si>
  <si>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</si>
  <si>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</si>
  <si>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</si>
  <si>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</si>
  <si>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</si>
  <si>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</si>
  <si>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</si>
  <si>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</si>
  <si>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</si>
  <si>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</si>
  <si>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</si>
  <si>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</si>
  <si>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</si>
  <si>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</si>
  <si>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</si>
  <si>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</si>
  <si>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</si>
  <si>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</si>
  <si>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</si>
  <si>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</si>
  <si>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</si>
  <si>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</si>
  <si>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</si>
  <si>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</si>
  <si>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</si>
  <si>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</si>
  <si>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</si>
  <si>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</si>
  <si>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</si>
  <si>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</si>
  <si>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</si>
  <si>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</si>
  <si>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</si>
  <si>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</si>
  <si>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</si>
  <si>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</si>
  <si>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</si>
  <si>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</si>
  <si>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</si>
  <si>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</si>
  <si>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</si>
  <si>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</si>
  <si>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</si>
  <si>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</si>
  <si>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</si>
  <si>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</si>
  <si>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</si>
  <si>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</si>
  <si>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</si>
  <si>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</si>
  <si>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</si>
  <si>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</si>
  <si>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</si>
  <si>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</si>
  <si>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</si>
  <si>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</si>
  <si>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</si>
  <si>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</si>
  <si>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</si>
  <si>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</si>
  <si>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</si>
  <si>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</si>
  <si>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</si>
  <si>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</si>
  <si>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</si>
  <si>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</si>
  <si>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</si>
  <si>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</si>
  <si>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</si>
  <si>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</si>
  <si>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</si>
  <si>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</si>
  <si>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</si>
  <si>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</si>
  <si>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</si>
  <si>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</si>
  <si>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</si>
  <si>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</si>
  <si>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</si>
  <si>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</si>
  <si>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</si>
  <si>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</si>
  <si>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</si>
  <si>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</si>
  <si>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</si>
  <si>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</si>
  <si>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</si>
  <si>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</si>
  <si>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</si>
  <si>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</si>
  <si>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</si>
  <si>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</si>
  <si>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</si>
  <si>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</si>
  <si>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</si>
  <si>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</si>
  <si>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</si>
  <si>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</si>
  <si>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</si>
  <si>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</si>
  <si>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</si>
  <si>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</si>
  <si>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</si>
  <si>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</si>
  <si>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</si>
  <si>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</si>
  <si>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</si>
  <si>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</si>
  <si>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</si>
  <si>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</si>
  <si>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</si>
  <si>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</si>
  <si>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</si>
  <si>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</si>
  <si>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</si>
  <si>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</si>
  <si>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</si>
  <si>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</si>
  <si>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</si>
  <si>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</si>
  <si>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</si>
  <si>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</si>
  <si>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</si>
  <si>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</si>
  <si>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</si>
  <si>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</si>
  <si>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</si>
  <si>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</si>
  <si>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</si>
  <si>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</si>
  <si>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</si>
  <si>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</si>
  <si>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</si>
  <si>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</si>
  <si>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</si>
  <si>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</si>
  <si>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</si>
  <si>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</si>
  <si>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</si>
  <si>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</si>
  <si>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</si>
  <si>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</si>
  <si>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</si>
  <si>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</si>
  <si>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</si>
  <si>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</si>
  <si>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</si>
  <si>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</si>
  <si>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</si>
  <si>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</si>
  <si>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</si>
  <si>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</si>
  <si>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</si>
  <si>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</si>
  <si>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</si>
  <si>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</si>
  <si>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</si>
  <si>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</si>
  <si>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</si>
  <si>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</si>
  <si>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</si>
  <si>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</si>
  <si>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</si>
  <si>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</si>
  <si>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</si>
  <si>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</si>
  <si>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</si>
  <si>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</si>
  <si>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</si>
  <si>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</si>
  <si>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</si>
  <si>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</si>
  <si>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</si>
  <si>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</si>
  <si>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</si>
  <si>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</si>
  <si>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</si>
  <si>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</si>
  <si>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</si>
  <si>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</si>
  <si>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</si>
  <si>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</si>
  <si>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</si>
  <si>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</si>
  <si>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</si>
  <si>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</si>
  <si>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</si>
  <si>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</si>
  <si>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</si>
  <si>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</si>
  <si>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</si>
  <si>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</si>
  <si>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</si>
  <si>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</si>
  <si>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</si>
  <si>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</si>
  <si>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</si>
  <si>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</si>
  <si>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</si>
  <si>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</si>
  <si>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</si>
  <si>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</si>
  <si>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</si>
  <si>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</si>
  <si>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</si>
  <si>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</si>
  <si>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</si>
  <si>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</si>
  <si>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</si>
  <si>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</si>
  <si>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</si>
  <si>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</si>
  <si>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</si>
  <si>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</si>
  <si>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</si>
  <si>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</si>
  <si>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</si>
  <si>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</si>
  <si>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</si>
  <si>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</si>
  <si>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</si>
  <si>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</si>
  <si>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</si>
  <si>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</si>
  <si>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</si>
  <si>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</si>
  <si>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</si>
  <si>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</si>
  <si>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</si>
  <si>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</si>
  <si>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40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</si>
  <si>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</si>
  <si>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</si>
  <si>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</si>
  <si>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</si>
  <si>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</si>
  <si>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</si>
  <si>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</si>
  <si>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</si>
  <si>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</si>
  <si>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</si>
  <si>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</si>
  <si>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</si>
  <si>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</si>
  <si>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</si>
  <si>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</si>
  <si>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 xml:space="preserve">at site TS </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</si>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</sst>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299.48593564814655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1.0681018517061602E-2</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45962.434361574073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45962.434361574073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45962.434361574073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45962.434361574073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45962.434361574073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45962.434361574073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45962.434361574073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45962.434361574073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45962.434361574073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45962.434361574073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45962.434361574073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45962.434361574073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45962.434361574073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45962.434361574073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45962.434361574073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45962.434361574073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45962.434361574073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45962.434361574073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45962.434361574073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45962.434361574073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45962.434361574073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45962.434361574073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45962.434361574073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45962.434361574073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45962.434361574073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45962.434361574073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45962.434361574073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45962.434361574073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45962.434361574073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45962.434361574073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45962.434361574073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45962.434361574073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45962.434361574073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45962.434361574073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45962.434361574073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45962.434361574073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45962.434361574073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45962.434361574073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45962.434361574073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45962.434361574073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45962.434361574073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45962.434361574073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45962.434361574073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45962.434361574073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45962.434361574073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45962.434361574073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45962.434361574073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45962.434361574073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45962.434361574073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45962.434361574073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45962.434361574073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45962.434361574073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45962.434361574073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45962.434361574073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45962.434361574073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45962.434361574073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45962.434361574073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45962.434361574073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45962.434361574073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45962.434361574073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45962.434361574073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45962.434361574073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45962.434361574073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45962.434361574073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45962.434361574073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45962.434361574073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45962.434361574073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45962.434361574073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45962.434361574073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45962.434361574073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45962.434361574073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45962.434361574073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45962.434361574073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45962.434361574073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45962.434361574073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45962.434361574073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45962.434361574073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45962.434361574073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45962.434361574073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45962.434361574073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45962.434361574073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45962.434361574073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45962.434361574073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45962.434361574073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45962.434361574073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45962.434361574073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45962.434361574073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45962.434361574073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45962.434361574073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45962.434361574073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45962.434361574073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45962.434361574073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45962.434361574073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45962.434361574073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45962.434361574073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45962.434361574073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45962.434361574073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45962.434361574073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45962.434361574073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45962.434361574073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45962.434361574073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45962.434361574073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45962.434361574073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45962.434361574073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45962.434361574073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45962.434361574073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45962.434361574073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45962.434361574073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45962.434361574073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45962.434361574073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45962.434361574073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45962.434361574073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45962.434361574073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45962.434361574073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45962.434361574073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45962.434361574073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45962.434361574073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45962.434361574073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45962.434361574073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45962.434361574073</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45962.434361574073</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D1F095F7-A27A-4A04-A4C0-40042F267328}"/>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137.43452361111122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3.6922782407418708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25879</v>
      </c>
      <c r="E5" s="114" t="s">
        <v>39021</v>
      </c>
      <c r="F5" s="115">
        <v>45962.302557870367</v>
      </c>
      <c r="G5" s="116">
        <f ca="1">IFERROR(NOW()-F5,"-")</f>
        <v>0.13180370370537275</v>
      </c>
      <c r="H5" s="115">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2</v>
      </c>
      <c r="D6" s="18" t="s">
        <v>25037</v>
      </c>
      <c r="E6" s="114" t="s">
        <v>39102</v>
      </c>
      <c r="F6" s="115">
        <v>45962.352905092594</v>
      </c>
      <c r="G6" s="116">
        <f ca="1">IFERROR(NOW()-F6,"-")</f>
        <v>8.1456481479108334E-2</v>
      </c>
      <c r="H6" s="115">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45962.434361574073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45962.434361574073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45962.434361574073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45962.434361574073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45962.434361574073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45962.434361574073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45962.434361574073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61"/>
      <c r="B14" s="162" t="str">
        <f>IFERROR(VLOOKUP(D14,DB!A:K,11,0),"")</f>
        <v/>
      </c>
      <c r="C14" s="162"/>
      <c r="D14" s="162"/>
      <c r="E14" s="163"/>
      <c r="F14" s="164"/>
      <c r="G14" s="165">
        <f ca="1">IFERROR(NOW()-F14,"-")</f>
        <v>45962.434361574073</v>
      </c>
      <c r="H14" s="164"/>
      <c r="I14" s="162" t="str">
        <f>IFERROR(VLOOKUP(D14,DB!A:F,6,0),"")</f>
        <v/>
      </c>
      <c r="J14" s="162" t="str">
        <f>IFERROR(VLOOKUP(D14,DB!A:G,7,0),"")</f>
        <v/>
      </c>
      <c r="K14" s="166"/>
      <c r="L14" s="162" t="str">
        <f>IFERROR(VLOOKUP(D14,DB!A:I,9,0),"")</f>
        <v/>
      </c>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162"/>
      <c r="BX14" s="162"/>
      <c r="BY14" s="162"/>
      <c r="BZ14" s="162"/>
      <c r="CA14" s="162"/>
      <c r="CB14" s="162"/>
      <c r="CC14" s="162"/>
      <c r="CD14" s="162"/>
      <c r="CE14" s="162"/>
      <c r="CF14" s="162"/>
      <c r="CG14" s="162"/>
      <c r="CH14" s="162"/>
      <c r="CI14" s="162"/>
      <c r="CJ14" s="167"/>
    </row>
    <row r="15" spans="1:88" ht="31.5" customHeight="1">
      <c r="A15" s="113"/>
      <c r="B15" s="18" t="str">
        <f>IFERROR(VLOOKUP(D15,DB!A:K,11,0),"")</f>
        <v/>
      </c>
      <c r="C15" s="18"/>
      <c r="D15" s="18"/>
      <c r="E15" s="114"/>
      <c r="F15" s="115"/>
      <c r="G15" s="116">
        <f ca="1">IFERROR(NOW()-F15,"-")</f>
        <v>45962.434361574073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45962.434361574073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45962.434361574073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45962.434361574073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45962.434361574073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45962.434361574073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45962.434361574073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45962.434361574073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45962.434361574073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45962.434361574073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45962.434361574073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45962.434361574073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45962.434361574073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45962.434361574073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45962.434361574073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45962.434361574073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45962.434361574073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45962.434361574073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45962.434361574073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45962.434361574073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45962.434361574073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45962.434361574073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45962.434361574073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45962.434361574073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45962.434361574073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45962.434361574073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45962.434361574073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45962.434361574073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45962.434361574073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45962.434361574073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45962.434361574073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45962.434361574073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45962.434361574073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45962.434361574073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45962.434361574073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45962.434361574073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45962.434361574073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45962.434361574073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45962.434361574073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45962.434361574073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45962.434361574073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45962.434361574073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45962.434361574073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45962.434361574073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45962.434361574073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45962.434361574073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45962.434361574073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45962.434361574073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45962.434361574073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45962.434361574073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45962.434361574073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45962.434361574073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45962.434361574073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45962.434361574073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45962.434361574073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45962.434361574073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45962.434361574073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45962.434361574073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45962.434361574073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45962.434361574073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45962.434361574073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45962.434361574073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45962.434361574073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45962.434361574073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45962.434361574073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45962.434361574073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45962.434361574073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45962.434361574073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45962.434361574073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45962.434361574073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45962.434361574073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45962.434361574073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45962.434361574073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45962.434361574073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45962.434361574073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45962.434361574073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45962.434361574073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45962.434361574073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45962.434361574073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45962.434361574073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45962.434361574073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45962.434361574073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45962.434361574073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45962.434361574073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45962.434361574073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45962.434361574073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45962.434361574073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45962.434361574073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45962.434361574073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45962.434361574073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45962.434361574073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45962.434361574073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45962.434361574073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45962.434361574073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45962.434361574073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45962.434361574073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45962.434361574073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45962.434361574073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45962.434361574073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45962.434361574073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45962.434361574073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45962.434361574073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45962.434361574073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45962.434361574073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45962.434361574073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45962.434361574073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45962.434361574073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45962.434361574073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45962.434361574073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45962.434361574073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45962.434361574073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45962.434361574073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45962.434361574073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45962.434361574073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45962.434361574073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45962.434361574073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45962.434361574073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45962.434361574073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45962.434361574073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45962.434361574073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45962.434361574073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45962.434361574073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45962.434361574073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45962.434361574073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45962.434361574073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45962.434361574073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45962.434361574073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45962.434361574073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45962.434361574073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45962.434361574073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45962.434361574073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45962.434361574073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45962.434361574073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45962.434361574073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45962.434361574073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45962.434361574073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45962.434361574073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45962.434361574073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45962.434361574073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45962.434361574073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45962.434361574073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45962.434361574073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45962.434361574073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61"/>
      <c r="B158" s="162" t="str">
        <f>IFERROR(VLOOKUP(D158,DB!A:K,11,0),"")</f>
        <v/>
      </c>
      <c r="C158" s="162"/>
      <c r="D158" s="162"/>
      <c r="E158" s="163"/>
      <c r="F158" s="164"/>
      <c r="G158" s="165">
        <f ca="1">IFERROR(NOW()-F158,"-")</f>
        <v>45962.434361574073</v>
      </c>
      <c r="H158" s="164"/>
      <c r="I158" s="162" t="str">
        <f>IFERROR(VLOOKUP(D158,DB!A:F,6,0),"")</f>
        <v/>
      </c>
      <c r="J158" s="162" t="str">
        <f>IFERROR(VLOOKUP(D158,DB!A:G,7,0),"")</f>
        <v/>
      </c>
      <c r="K158" s="166"/>
      <c r="L158" s="162" t="str">
        <f>IFERROR(VLOOKUP(D158,DB!A:I,9,0),"")</f>
        <v/>
      </c>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c r="BQ158" s="162"/>
      <c r="BR158" s="162"/>
      <c r="BS158" s="162"/>
      <c r="BT158" s="162"/>
      <c r="BU158" s="162"/>
      <c r="BV158" s="162"/>
      <c r="BW158" s="162"/>
      <c r="BX158" s="162"/>
      <c r="BY158" s="162"/>
      <c r="BZ158" s="162"/>
      <c r="CA158" s="162"/>
      <c r="CB158" s="162"/>
      <c r="CC158" s="162"/>
      <c r="CD158" s="162"/>
      <c r="CE158" s="162"/>
      <c r="CF158" s="162"/>
      <c r="CG158" s="162"/>
      <c r="CH158" s="162"/>
      <c r="CI158" s="162"/>
      <c r="CJ158" s="167"/>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abSelected="1" topLeftCell="F1"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88" t="s">
        <v>39112</v>
      </c>
      <c r="B2" s="63" t="str">
        <f>IFERROR(VLOOKUP(D2,DB!A:K,11,0),"")</f>
        <v>R3</v>
      </c>
      <c r="C2" s="18">
        <v>1</v>
      </c>
      <c r="D2" s="63" t="s">
        <v>38877</v>
      </c>
      <c r="E2" s="18" t="s">
        <v>39021</v>
      </c>
      <c r="F2" s="173">
        <v>45962.363761574074</v>
      </c>
      <c r="G2" s="21">
        <f ca="1">IFERROR(NOW()-F2,"-")</f>
        <v>7.0599999999103602E-2</v>
      </c>
      <c r="H2" s="173">
        <v>45962.408310185187</v>
      </c>
      <c r="I2" s="19" t="str">
        <f>IFERROR(VLOOKUP(D2,DB!A:F,6,0),"")</f>
        <v>SCECO</v>
      </c>
      <c r="J2" s="18" t="str">
        <f>IFERROR(VLOOKUP(D2,DB!A:G,7,0),"")</f>
        <v>In progress</v>
      </c>
      <c r="K2" s="46" t="s">
        <v>39113</v>
      </c>
      <c r="L2" s="23" t="str">
        <f>IFERROR(VLOOKUP(D2,DB!A:I,9,0),"")</f>
        <v>Latis</v>
      </c>
    </row>
    <row r="3" spans="1:13" ht="15" customHeight="1">
      <c r="A3" s="19"/>
      <c r="B3" s="63" t="str">
        <f>IFERROR(VLOOKUP(D3,DB!A:K,11,0),"")</f>
        <v/>
      </c>
      <c r="C3" s="18"/>
      <c r="D3" s="63"/>
      <c r="E3" s="18"/>
      <c r="F3" s="20"/>
      <c r="G3" s="21">
        <f t="shared" ref="G3:G53" ca="1" si="0">IFERROR(NOW()-F3,"-")</f>
        <v>45962.434361574073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45962.434361574073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45962.434361574073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45962.434361574073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45962.434361574073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45962.434361574073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45962.434361574073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45962.434361574073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45962.434361574073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45962.434361574073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45962.434361574073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45962.434361574073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45962.434361574073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45962.434361574073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45962.434361574073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45962.434361574073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45962.434361574073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45962.434361574073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45962.434361574073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45962.434361574073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45962.434361574073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45962.434361574073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45962.434361574073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45962.434361574073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45962.434361574073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45962.434361574073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45962.434361574073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45962.434361574073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45962.434361574073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45962.434361574073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45962.434361574073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45962.434361574073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45962.434361574073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45962.434361574073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45962.434361574073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45962.434361574073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45962.434361574073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45962.434361574073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45962.434361574073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45962.434361574073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45962.434361574073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45962.434361574073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45962.434361574073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45962.434361574073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45962.434361574073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45962.434361574073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45962.434361574073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45962.434361574073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45962.434361574073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45962.434361574073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45962.434361574073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45962.434361574073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45962.434361574073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45962.434361574073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45962.434361574073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45962.434361574073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45962.434361574073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45962.434361574073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45962.434361574073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45962.434361574073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45962.434361574073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45962.434361574073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45962.434361574073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45962.434361574073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45962.434361574073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45962.434361574073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45962.434361574073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45962.434361574073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45962.434361574073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45962.434361574073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45962.434361574073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45962.434361574073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45962.434361574073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45962.434361574073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45962.434361574073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45962.434361574073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45962.434361574073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45962.434361574073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45962.434361574073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45962.434361574073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45962.434361574073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45962.434361574073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45962.434361574073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45962.434361574073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45962.434361574073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45962.434361574073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45962.434361574073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45962.434361574073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45962.434361574073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45962.434361574073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45962.434361574073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45962.434361574073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45962.434361574073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45962.434361574073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45962.434361574073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45962.434361574073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45962.434361574073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45962.434361574073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45962.434361574073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45962.434361574073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45962.434361574073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45962.434361574073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45962.434361574073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45962.434361574073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45962.434361574073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45962.434361574073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45962.434361574073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45962.434361574073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45962.434361574073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45962.434361574073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45962.434361574073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45962.434361574073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45962.434361574073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45962.434361574073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45962.434361574073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45962.434361574073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45962.434361574073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45962.434361574073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45962.434361574073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45962.434361574073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45962.434361574073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45962.434361574073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45962.434361574073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45962.434361574073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45962.434361574073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45962.434361574073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45962.434361574073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45962.434361574073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45962.434361574073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45962.434361574073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45962.434361574073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45962.434361574073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45962.434361574073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45962.434361574073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45962.434361574073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45962.434361574073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45962.434361574073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45962.434361574073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45962.434361574073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45962.434361574073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45962.434361574073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45962.434361574073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45962.434361574073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45962.434361574073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45962.434361574073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45962.434361574073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45962.434361574073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45962.434361574073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45962.434361574073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45962.434361574073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45962.434361574073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45962.434361574073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45962.434361574073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45962.434361574073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45962.434361574073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45962.434361574073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45962.434361574073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45962.434361574073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45962.434361574073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45962.434361574073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45962.434361574073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45962.434361574073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45962.434361574073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45962.434361574073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45962.434361574073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45962.434361574073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45962.434361574073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45962.434361574073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45962.434361574073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45962.434361574073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45962.434361574073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45962.434361574073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45962.434361574073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45962.434361574073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45962.434361574073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45962.434361574073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45962.434361574073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45962.434361574073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45962.434361574073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45962.434361574073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45962.434361574073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45962.434361574073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45962.434361574073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45962.434361574073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45962.434361574073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45962.434361574073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45962.434361574073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45962.434361574073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45962.434361574073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45962.434361574073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45962.434361574073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45962.434361574073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45962.434361574073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45962.434361574073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45962.434361574073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45962.434361574073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45962.434361574073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45962.434361574073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45962.434361574073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45962.434361574073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45962.434361574073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45962.434361574073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45962.434361574073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45962.434361574073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45962.434361574073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45962.434361574073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45962.434361574073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45962.434361574073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45962.434361574073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45962.434361574073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45962.434361574073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45962.434361574073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45962.434361574073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45962.434361574073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45962.434361574073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45962.434361574073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45962.434361574073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45962.434361574073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45962.434361574073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45962.434361574073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45962.434361574073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45962.434361574073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45962.434361574073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45962.434361574073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45962.434361574073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45962.434361574073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45962.434361574073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45962.434361574073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45962.434361574073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45962.434361574073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45962.434361574073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45962.434361574073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45962.434361574073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45962.434361574073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45962.434361574073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45962.434361574073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45962.434361574073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45962.434361574073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45962.434361574073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45962.434361574073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45962.434361574073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45962.434361574073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45962.434361574073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45962.434361574073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45962.434361574073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45962.434361574073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45962.434361574073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45962.434361574073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45962.434361574073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45962.434361574073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45962.434361574073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45962.434361574073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45962.434361574073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45962.434361574073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45962.434361574073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45962.434361574073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45962.434361574073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45962.434361574073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45962.434361574073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45962.434361574073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45962.434361574073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45962.434361574073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45962.434361574073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45962.434361574073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45962.434361574073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45962.434361574073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45962.434361574073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45962.434361574073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45962.434361574073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45962.434361574073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45962.434361574073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45962.434361574073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45962.434361574073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45962.434361574073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45962.434361574073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45962.434361574073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45962.434361574073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45962.434361574073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45962.434361574073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45962.434361574073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45962.434361574073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45962.434361574073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45962.434361574073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45962.434361574073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45962.434361574073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45962.434361574073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45962.434361574073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45962.434361574073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45962.434361574073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45962.434361574073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45962.434361574073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45962.434361574073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45962.434361574073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45962.434361574073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45962.434361574073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45962.434361574073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45962.434361574073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45962.434361574073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45962.434361574073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45962.434361574073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45962.434361574073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45962.434361574073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45962.434361574073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45962.434361574073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45962.434361574073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45962.434361574073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45962.434361574073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45962.434361574073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45962.434361574073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45962.434361574073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45962.434361574073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45962.434361574073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45962.434361574073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45962.434361574073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45962.434361574073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45962.434361574073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45962.434361574073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45962.434361574073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45962.434361574073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45962.434361574073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45962.434361574073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45962.434361574073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45962.434361574073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45962.434361574073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45962.434361574073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45962.434361574073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45962.434361574073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45962.434361574073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45962.434361574073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45962.434361574073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45962.434361574073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45962.434361574073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45962.434361574073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45962.434361574073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45962.434361574073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45962.434361574073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45962.434361574073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45962.434361574073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45962.434361574073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45962.434361574073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45962.434361574073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45962.434361574073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45962.434361574073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45962.434361574073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45962.434361574073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45962.434361574073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45962.434361574073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45962.434361574073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45962.434361574073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45962.434361574073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45962.434361574073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45962.434361574073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45962.434361574073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45962.434361574073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45962.434361574073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45962.434361574073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45962.434361574073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45962.434361574073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45962.434361574073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45962.434361574073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45962.434361574073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45962.434361574073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45962.434361574073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45962.434361574073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45962.434361574073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45962.434361574073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45962.434361574073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45962.434361574073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45962.434361574073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45962.434361574073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45962.434361574073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45962.434361574073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45962.434361574073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45962.434361574073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45962.434361574073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45962.434361574073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45962.434361574073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45962.434361574073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45962.434361574073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45962.434361574073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45962.434361574073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45962.434361574073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45962.434361574073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45962.434361574073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45962.434361574073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45962.434361574073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45962.434361574073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45962.434361574073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45962.434361574073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45962.434361574073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45962.434361574073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45962.434361574073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45962.434361574073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45962.434361574073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45962.434361574073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45962.434361574073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45962.434361574073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45962.434361574073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45962.434361574073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45962.434361574073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45962.434361574073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45962.434361574073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45962.434361574073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45962.434361574073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45962.434361574073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45962.434361574073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45962.434361574073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45962.434361574073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45962.434361574073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45962.434361574073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45962.434361574073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45962.434361574073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45962.434361574073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45962.434361574073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45962.434361574073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45962.434361574073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45962.434361574073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45962.434361574073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45962.434361574073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45962.434361574073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45962.434361574073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45962.434361574073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45962.434361574073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45962.434361574073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45962.434361574073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45962.434361574073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45962.434361574073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45962.434361574073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45962.434361574073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45962.434361574073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45962.434361574073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45962.434361574073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45962.434361574073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45962.434361574073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45962.434361574073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45962.434361574073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45962.434361574073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45962.434361574073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45962.434361574073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45962.434361574073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45962.434361574073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45962.434361574073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45962.434361574073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45962.434361574073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45962.434361574073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45962.434361574073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45962.434361574073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45962.434361574073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45962.434361574073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45962.434361574073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45962.434361574073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45962.434361574073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45962.434361574073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45962.434361574073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45962.434361574073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45962.434361574073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45962.434361574073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45962.434361574073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45962.434361574073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45962.434361574073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45962.434361574073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45962.434361574073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45962.434361574073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45962.434361574073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45962.434361574073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45962.434361574073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45962.434361574073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45962.434361574073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45962.434361574073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45962.434361574073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45962.434361574073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45962.434361574073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45962.434361574073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45962.434361574073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45962.434361574073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45962.434361574073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45962.434361574073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45962.434361574073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45962.434361574073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45962.434361574073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45962.434361574073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45962.434361574073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45962.434361574073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45962.434361574073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45962.434361574073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45962.434361574073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45962.434361574073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45962.434361574073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45962.434361574073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45962.434361574073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45962.434361574073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45962.434361574073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45962.434361574073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45962.434361574073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45962.434361574073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45962.434361574073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45962.434361574073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45962.434361574073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45962.434361574073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45962.434361574073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45962.434361574073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45962.434361574073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45962.434361574073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45962.434361574073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45962.434361574073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45962.434361574073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45962.434361574073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45962.434361574073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45962.434361574073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45962.434361574073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45962.434361574073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45962.434361574073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45962.434361574073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45962.434361574073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45962.434361574073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45962.434361574073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45962.434361574073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45962.434361574073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45962.434361574073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45962.434361574073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45962.434361574073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45962.434361574073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45962.434361574073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45962.434361574073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45962.434361574073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45962.434361574073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45962.434361574073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45962.434361574073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45962.434361574073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45962.434361574073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45962.434361574073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45962.434361574073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45962.434361574073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45962.434361574073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45962.434361574073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45962.434361574073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45962.434361574073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45962.434361574073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45962.434361574073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45962.434361574073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45962.434361574073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45962.434361574073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45962.434361574073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45962.434361574073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45962.434361574073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45962.434361574073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45962.434361574073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45962.434361574073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45962.434361574073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45962.434361574073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45962.434361574073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45962.434361574073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45962.434361574073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45962.434361574073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45962.434361574073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45962.434361574073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45962.434361574073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45962.434361574073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45962.434361574073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45962.434361574073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45962.434361574073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45962.434361574073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45962.434361574073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45962.434361574073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45962.434361574073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45962.434361574073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45962.434361574073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45962.434361574073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45962.434361574073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45962.434361574073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45962.434361574073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45962.434361574073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45962.434361574073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45962.434361574073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45962.434361574073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45962.434361574073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45962.434361574073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45962.434361574073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45962.434361574073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45962.434361574073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45962.434361574073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45962.434361574073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45962.434361574073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45962.434361574073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45962.434361574073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45962.434361574073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45962.434361574073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45962.434361574073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45962.434361574073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45962.434361574073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45962.434361574073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45962.434361574073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45962.434361574073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45962.434361574073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45962.434361574073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45962.434361574073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45962.434361574073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45962.434361574073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45962.434361574073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45962.434361574073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45962.434361574073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45962.434361574073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45962.434361574073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45962.434361574073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45962.434361574073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45962.434361574073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45962.434361574073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45962.434361574073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45962.434361574073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45962.434361574073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45962.434361574073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45962.434361574073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45962.434361574073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45962.434361574073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45962.434361574073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45962.434361574073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45962.434361574073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45962.434361574073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45962.434361805557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45962.434361805557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45962.434361805557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45962.434361805557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45962.434361805557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45962.434361805557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45962.434361805557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45962.434361805557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45962.434361805557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45962.434361805557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45962.434361805557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45962.434361805557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45962.434361805557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45962.434361805557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45962.434361805557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45962.434361805557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45962.434361805557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45962.434361805557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45962.434361805557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45962.434361805557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45962.434361805557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45962.434361805557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45962.434361805557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45962.434361805557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45962.434361805557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45962.434361805557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45962.434361805557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45962.434361805557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45962.434361805557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45962.434361805557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45962.434361805557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45962.434361805557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45962.434361805557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45962.434361805557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45962.434361805557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45962.434361805557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45962.434361805557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45962.434361805557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45962.434361805557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45962.434361805557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45962.434361805557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45962.434361805557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45962.434361805557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45962.434361805557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45962.434361805557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45962.434361805557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45962.434361805557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45962.434361805557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45962.434361805557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45962.434361805557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45962.434361805557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45962.434361805557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45962.434361805557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45962.434361805557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45962.434361805557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45962.434361805557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45962.434361805557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45962.434361805557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45962.434361805557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45962.434361805557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45962.434361805557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45962.434361805557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45962.434361805557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45962.434361805557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45962.434361805557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45962.434361805557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45962.434361805557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45962.434361805557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45962.434361805557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45962.434361805557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45962.434361805557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45962.434361805557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45962.434361805557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45962.434361805557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45962.434361805557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45962.434361805557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45962.434361805557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45962.434361805557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45962.434361805557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45962.434361805557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45962.434361805557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45962.434361805557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45962.434361805557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45962.434361805557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45962.434361805557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45962.434361805557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45962.434361805557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45962.434361805557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45962.434361805557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45962.434361805557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45962.434361805557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45962.434361805557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45962.434361805557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45962.434361805557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45962.434361805557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45962.434361805557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45962.434361805557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45962.434361805557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45962.434361805557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45962.434361805557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45962.434361805557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45962.434361805557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45962.434361805557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45962.434361805557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45962.434361805557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45962.434361805557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45962.434361805557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45962.434361805557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45962.434361805557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45962.434361805557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45962.434361805557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45962.434361805557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45962.434361805557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45962.434361805557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45962.434361805557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45962.434361805557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45962.434361805557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45962.434361805557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45962.434361805557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45962.434361805557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45962.434361805557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45962.434361805557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45962.434361805557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45962.434361805557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45962.434361805557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45962.434361805557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45962.434361805557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45962.434361805557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45962.434361805557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45962.434361805557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45962.434361805557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45962.434361805557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45962.434361805557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45962.434361805557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45962.434361805557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45962.434361805557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45962.434361805557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45962.434361805557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45962.434361805557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45962.434361805557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45962.434361805557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45962.434361805557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45962.434361805557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45962.434361805557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45962.434361805557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45962.434361805557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45962.434361805557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45962.434361805557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45962.434361805557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45962.434361805557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45962.434361805557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45962.434361805557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45962.434361805557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45962.434361805557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45962.434361805557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45962.434361805557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45962.434361805557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45962.434361805557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45962.434361805557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45962.434361805557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45962.434361805557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45962.434361805557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45962.434361805557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45962.434361805557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45962.434361805557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45962.434361805557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45962.434361805557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45962.434361805557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45962.434361805557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45962.434361805557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45962.434361805557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45962.434361805557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45962.434361805557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45962.434361805557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45962.434361805557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45962.434361805557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45962.434361805557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45962.434361805557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45962.434361805557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45962.434361805557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45962.434361805557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45962.434361805557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45962.434361805557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45962.434361805557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45962.434361805557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45962.434361805557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45962.434361805557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45962.434361805557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45962.434361805557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45962.434361805557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45962.434361805557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45962.434361805557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45962.434361805557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45962.434361805557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45962.434361805557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45962.434361805557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45962.434361805557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45962.434361805557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45962.434361805557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45962.434361805557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45962.434361805557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45962.434361805557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45962.434361805557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45962.434361805557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45962.434361805557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45962.434361805557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45962.434361805557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45962.434361805557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45962.434361805557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45962.434361805557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45962.434361805557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45962.434361805557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45962.434361805557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45962.434361805557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45962.434361805557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45962.434361805557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45962.434361805557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45962.434361805557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45962.434361805557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45962.434361805557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45962.434361805557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45962.434361805557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45962.434361805557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45962.434361805557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45962.434361805557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45962.434361805557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45962.434361805557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45962.434361805557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45962.434361805557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45962.434361805557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45962.434361805557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45962.434361805557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45962.434361805557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45962.434361805557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45962.434361805557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45962.434361805557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45962.434361805557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45962.434361805557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45962.434361805557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45962.434361805557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45962.434361805557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45962.434361805557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45962.434361805557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45962.434361805557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45962.434361805557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45962.434361805557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45962.434361805557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45962.434361805557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45962.434361805557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45962.434361805557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45962.434361805557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45962.434361805557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45962.434361805557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45962.434361805557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45962.434361805557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45962.434361805557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45962.434361805557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45962.434361805557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45962.434361805557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45962.434361805557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45962.434361805557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45962.434361805557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45962.434361805557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45962.434361805557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45962.434361805557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45962.434361805557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45962.434361805557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45962.434361805557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45962.434361805557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45962.434361805557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45962.434361805557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45962.434361805557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45962.434361805557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45962.434361805557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45962.434361805557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45962.434361805557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45962.434361805557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45962.434361805557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45962.434361805557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45962.434361805557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45962.434361805557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45962.434361805557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45962.434361805557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45962.434361805557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45962.434361805557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45962.434361805557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45962.434361805557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45962.434361805557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45962.434361805557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45962.434361805557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45962.434361805557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45962.434361805557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45962.434361805557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45962.434361805557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45962.434361805557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45962.434361805557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45962.434361805557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45962.434361805557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45962.434361805557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45962.434361805557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45962.434361805557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45962.434361805557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45962.434361805557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45962.434361805557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45962.434361805557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45962.434361805557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45962.434361805557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45962.434361805557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45962.434361805557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45962.434361805557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45962.434361805557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45962.434361805557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45962.434361805557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45962.434361805557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45962.434361805557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45962.434361805557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45962.434361805557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45962.434361805557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45962.434361805557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45962.434361805557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45962.434361805557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45962.434361805557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45962.434361805557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45962.434361805557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45962.434361805557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45962.434361805557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45962.434361805557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45962.434361805557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45962.434361805557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45962.434361805557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45962.434361805557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45962.434361805557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45962.434361805557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45962.434361805557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45962.434361805557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45962.434361805557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45962.434361805557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45962.434361805557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45962.434361805557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45962.434361805557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45962.434361805557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45962.434361805557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45962.434361805557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45962.434361805557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45962.434361805557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45962.434361805557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45962.434361805557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45962.434361805557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45962.434361805557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45962.434361805557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45962.434361805557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45962.434361805557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45962.434361805557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45962.434361805557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45962.434361805557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45962.434361805557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45962.434361805557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45962.434361805557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45962.434361805557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45962.434361805557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45962.434361805557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45962.434361805557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45962.434361805557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45962.434361805557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45962.434361805557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45962.434361805557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45962.434361805557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45962.434361805557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45962.434361805557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45962.434361805557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45962.434361805557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45962.434361805557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45962.434361805557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45962.434361805557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45962.434361805557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45962.434361805557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45962.434361805557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45962.434361805557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45962.434361805557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45962.434361805557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45962.434361805557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45962.434361805557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45962.434361805557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45962.434361805557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45962.434361805557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45962.434361805557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45962.434361805557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45962.434361805557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45962.434361805557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45962.434361805557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45962.434361805557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45962.434361805557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45962.434361805557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45962.434361805557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45962.434361805557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45962.434361805557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45962.434361805557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45962.434361805557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45962.434361805557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45962.434361805557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45962.434361805557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45962.434361805557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45962.434361805557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45962.434361805557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45962.434361805557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45962.434361805557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45962.434361805557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45962.434361805557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45962.434361805557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45962.434361805557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45962.434361805557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45962.434361805557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45962.434361805557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45962.434361805557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45962.434361805557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45962.434361805557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45962.434361805557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45962.434361805557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45962.434361805557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45962.434361805557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45962.434361805557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45962.434361805557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45962.434361805557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45962.434361805557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45962.434361805557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45962.434361805557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45962.434361805557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45962.434361805557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45962.434361805557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45962.434361805557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45962.434361805557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45962.434361805557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45962.434361805557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45962.434361805557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45962.434361805557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45962.434361805557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45962.434361805557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45962.434361805557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45962.434361805557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45962.434361805557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45962.434361805557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45962.434361805557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45962.434361805557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45962.434361805557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45962.434361805557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45962.434361805557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45962.434361805557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45962.434361805557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45962.434361805557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45962.434361805557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45962.434361805557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45962.434361805557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45962.434361805557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45962.434361805557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45962.434361805557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45962.434361805557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45962.434361805557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45962.434361805557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45962.434361805557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45962.434361805557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45962.434361805557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45962.434361805557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45962.434361805557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45962.434361805557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45962.434361805557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45962.434361805557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45962.434361805557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45962.434361805557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45962.434361805557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45962.434361805557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45962.434361805557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45962.434361805557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258.95364398147649</v>
      </c>
      <c r="H2" s="99">
        <v>45703.474768518521</v>
      </c>
      <c r="I2" s="99" t="str">
        <f>IFERROR(VLOOKUP(D2,DB!A:F,6,0),"")</f>
        <v>SCECO</v>
      </c>
      <c r="J2" s="99" t="str">
        <f>IFERROR(VLOOKUP(D2,DB!A:G,7,0),"")</f>
        <v>Dead</v>
      </c>
      <c r="K2" s="101" t="s">
        <v>39115</v>
      </c>
      <c r="L2" s="94" t="str">
        <f>IFERROR(VLOOKUP(D2,DB!A:I,9,0),"")</f>
        <v>Latis</v>
      </c>
    </row>
    <row r="3" spans="1:16" ht="26.25" customHeight="1">
      <c r="A3" s="169" t="s">
        <v>39116</v>
      </c>
      <c r="B3" s="119" t="str">
        <f>IFERROR(VLOOKUP(D3,DB!A:K,11,0),"")</f>
        <v>R4</v>
      </c>
      <c r="C3" s="120">
        <v>1</v>
      </c>
      <c r="D3" s="94" t="s">
        <v>28974</v>
      </c>
      <c r="E3" s="98" t="s">
        <v>39021</v>
      </c>
      <c r="F3" s="123">
        <v>45960.96875</v>
      </c>
      <c r="G3" s="124">
        <f ca="1">IFERROR(NOW()-F3,"")</f>
        <v>1.4656115740726818</v>
      </c>
      <c r="H3" s="123">
        <v>45960.963101851848</v>
      </c>
      <c r="I3" s="119" t="str">
        <f>IFERROR(VLOOKUP(D3,DB!A:F,6,0),"")</f>
        <v>SCECO</v>
      </c>
      <c r="J3" s="119" t="str">
        <f>IFERROR(VLOOKUP(D3,DB!A:G,7,0),"")</f>
        <v>Weak</v>
      </c>
      <c r="K3" s="125" t="s">
        <v>39117</v>
      </c>
      <c r="L3" s="121" t="str">
        <f>IFERROR(VLOOKUP(D3,DB!A:I,9,0),"")</f>
        <v>Latis</v>
      </c>
    </row>
    <row r="4" spans="1:16" s="110" customFormat="1" ht="15" customHeight="1">
      <c r="A4" s="172" t="s">
        <v>39118</v>
      </c>
      <c r="B4" s="172" t="str">
        <f>IFERROR(VLOOKUP(D4,DB!A:K,11,0),"")</f>
        <v>R4</v>
      </c>
      <c r="C4" s="97">
        <v>2</v>
      </c>
      <c r="D4" s="94" t="s">
        <v>36782</v>
      </c>
      <c r="E4" s="98" t="s">
        <v>39021</v>
      </c>
      <c r="F4" s="99">
        <v>45962.376261574071</v>
      </c>
      <c r="G4" s="171">
        <f ca="1">IFERROR(NOW()-F4,"")</f>
        <v>5.8100000002013985E-2</v>
      </c>
      <c r="H4" s="99">
        <v>45962.352060185185</v>
      </c>
      <c r="I4" s="172" t="str">
        <f>IFERROR(VLOOKUP(D4,DB!A:F,6,0),"")</f>
        <v>Generator-SG</v>
      </c>
      <c r="J4" s="172" t="str">
        <f>IFERROR(VLOOKUP(D4,DB!A:G,7,0),"")</f>
        <v>Dead</v>
      </c>
      <c r="K4" s="101" t="s">
        <v>39119</v>
      </c>
      <c r="L4" s="94" t="str">
        <f>IFERROR(VLOOKUP(D4,DB!A:I,9,0),"")</f>
        <v>Latis</v>
      </c>
    </row>
    <row r="5" spans="1:16" ht="15" customHeight="1">
      <c r="A5" s="119" t="s">
        <v>39120</v>
      </c>
      <c r="B5" s="119" t="str">
        <f>IFERROR(VLOOKUP(D5,DB!A:K,11,0),"")</f>
        <v>R4</v>
      </c>
      <c r="C5" s="120">
        <v>1</v>
      </c>
      <c r="D5" s="121" t="s">
        <v>37756</v>
      </c>
      <c r="E5" s="98" t="s">
        <v>39021</v>
      </c>
      <c r="F5" s="123">
        <v>45962.418055555558</v>
      </c>
      <c r="G5" s="124">
        <f ca="1">IFERROR(NOW()-F5,"")</f>
        <v>1.6306018515024334E-2</v>
      </c>
      <c r="H5" s="99">
        <v>45962.388888888891</v>
      </c>
      <c r="I5" s="119" t="str">
        <f>IFERROR(VLOOKUP(D5,DB!A:F,6,0),"")</f>
        <v>SCECO</v>
      </c>
      <c r="J5" s="119" t="str">
        <f>IFERROR(VLOOKUP(D5,DB!A:G,7,0),"")</f>
        <v>Vandalized</v>
      </c>
      <c r="K5" s="125" t="s">
        <v>39121</v>
      </c>
      <c r="L5" s="121" t="str">
        <f>IFERROR(VLOOKUP(D5,DB!A:I,9,0),"")</f>
        <v>Latis</v>
      </c>
    </row>
    <row r="6" spans="1:16" ht="15" customHeight="1">
      <c r="A6" s="119"/>
      <c r="B6" s="119" t="str">
        <f>IFERROR(VLOOKUP(D6,DB!A:K,11,0),"")</f>
        <v/>
      </c>
      <c r="C6" s="120"/>
      <c r="D6" s="121"/>
      <c r="E6" s="98"/>
      <c r="F6" s="123"/>
      <c r="G6" s="124">
        <f ca="1">IFERROR(NOW()-F6,"")</f>
        <v>45962.434361574073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45962.434361574073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45962.434361574073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45962.434361574073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45962.434361574073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45962.434361574073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45962.434361574073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45962.434361574073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45962.434361574073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45962.434361574073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45962.434361574073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45962.434361574073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45962.434361574073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45962.434361574073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45962.434361574073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45962.434361574073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45962.434361574073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45962.434361574073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45962.434361574073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45962.434361574073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45962.434361574073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45962.434361574073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45962.434361574073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45962.434361574073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45962.434361574073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45962.434361574073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45962.434361574073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45962.434361574073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45962.434361574073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45962.434361574073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45962.434361574073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45962.434361574073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45962.434361574073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45962.434361574073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45962.434361574073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45962.434361574073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45962.434361574073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45962.434361574073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45962.434361574073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45962.434361574073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45962.434361574073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45962.434361574073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45962.434361574073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45962.434361574073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45962.434361574073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45962.434361574073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45962.434361574073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45962.434361574073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45962.434361574073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45962.434361574073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45962.434361574073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45962.434361574073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45962.434361574073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45962.434361574073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45962.434361574073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45962.434361574073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45962.434361574073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45962.434361574073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45962.434361574073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45962.434361574073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45962.434361574073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45962.434361574073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45962.434361574073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45962.434361574073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45962.434361574073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45962.434361574073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45962.434361574073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45962.434361574073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45962.434361574073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45962.434361574073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45962.434361574073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45962.434361574073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45962.434361574073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45962.434361574073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45962.434361574073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45962.434361574073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45962.434361574073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45962.434361574073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45962.434361574073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45962.434361574073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45962.434361574073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45962.434361574073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45962.434361574073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45962.434361574073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45962.434361574073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45962.434361574073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45962.434361574073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45962.434361574073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45962.434361574073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45962.434361574073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45962.434361574073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45962.434361574073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45962.434361574073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45962.434361574073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45962.434361574073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45962.434361574073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45962.434361574073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45962.434361574073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45962.434361574073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45962.434361574073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45962.434361574073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45962.434361574073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45962.434361574073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45962.434361574073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45962.434361574073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45962.434361574073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45962.434361574073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45962.434361574073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45962.434361574073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45962.434361574073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45962.434361574073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45962.434361574073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45962.434361574073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45962.434361574073</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45962.434361574073</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70.602301388884371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36.245484259256045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13.773250462960277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45962.434361574073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45962.434361574073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45962.434361574073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45962.434361574073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45962.434361574073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45962.434361574073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45962.434361574073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45962.434361574073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45962.434361574073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45962.434361574073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45962.434361574073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45962.434361574073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45962.434361574073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45962.434361574073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45962.434361574073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45962.434361574073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45962.434361574073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45962.434361574073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45962.434361574073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45962.434361574073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45962.434361574073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45962.434361574073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45962.434361574073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45962.434361574073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45962.434361574073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45962.434361574073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45962.434361574073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45962.434361574073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45962.434361574073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45962.434361574073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45962.434361574073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45962.434361574073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45962.434361574073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45962.434361574073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45962.434361574073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45962.434361574073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45962.434361574073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45962.434361574073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45962.434361574073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45962.434361574073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45962.434361574073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45962.434361574073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45962.434361574073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45962.434361574073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45962.434361574073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45962.434361574073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45962.434361574073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45962.434361574073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45962.434361574073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45962.434361574073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45962.434361574073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45962.434361574073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45962.434361574073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45962.434361574073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45962.434361574073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45962.434361574073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45962.434361574073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45962.434361574073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45962.434361574073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45962.434361574073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45962.434361574073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45962.434361574073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45962.434361574073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45962.434361574073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45962.434361574073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45962.434361574073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45962.434361574073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45962.434361574073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45962.434361574073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45962.434361574073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45962.434361574073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45962.434361574073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45962.434361574073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45962.434361574073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45962.434361574073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45962.434361574073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45962.434361574073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45962.434361574073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45962.434361574073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45962.434361574073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45962.434361574073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45962.434361574073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45962.434361574073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45962.434361574073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45962.434361574073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45962.434361574073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45962.434361574073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45962.434361574073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45962.434361574073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45962.434361574073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45962.434361574073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45962.434361574073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45962.434361574073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45962.434361574073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45962.434361574073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45962.434361574073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45962.434361574073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45962.434361574073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45962.434361574073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45962.434361574073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45962.434361574073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45962.434361574073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45962.434361574073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45962.434361574073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45962.434361574073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45962.434361574073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45962.434361574073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45962.434361574073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45962.434361574073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45962.434361574073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45962.434361574073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45962.434361574073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45962.434361574073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45962.434361574073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45962.434361574073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45962.434361574073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45962.434361574073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45962.434361574073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45962.434361574073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45962.434361574073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45962.434361574073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45962.434361574073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45962.434361574073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45962.434361574073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45962.434361574073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45962.434361574073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45962.434361574073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45962.434361574073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45962.434361574073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45962.434361574073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45962.434361574073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45962.434361574073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45962.434361574073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45962.434361574073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45962.434361574073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45962.434361574073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45962.434361574073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45962.434361574073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45962.434361574073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45962.434361574073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45962.434361574073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45962.434361574073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45962.434361574073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45962.434361574073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45962.434361574073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45962.434361574073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45962.434361574073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45962.434361574073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45962.434361574073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45962.434361574073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45962.434361574073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45962.434361574073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45962.434361574073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45962.434361574073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45962.434361574073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45962.434361574073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45962.434361574073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45962.434361574073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45962.434361574073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45962.434361574073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45962.434361574073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45962.434361574073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45962.434361574073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45962.434361574073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45962.434361574073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45962.434361574073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45962.434361574073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45962.434361574073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45962.434361574073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45962.434361574073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45962.434361574073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45962.434361574073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45962.434361574073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45962.434361574073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45962.434361574073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45962.434361574073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45962.434361574073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45962.434361574073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45962.434361574073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45962.434361574073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45962.434361574073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45962.434361574073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45962.434361574073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45962.434361574073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45962.434361574073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45962.434361574073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45962.434361574073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45962.434361574073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45962.434361574073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45962.434361574073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45962.434361574073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45962.434361574073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45962.434361574073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45962.434361574073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45962.434361574073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45962.434361574073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45962.434361574073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45962.434361574073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45962.434361574073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45962.434361574073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45962.434361574073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45962.434361574073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45962.434361574073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45962.434361574073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45962.434361574073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45962.434361574073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45962.434361574073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45962.434361574073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45962.434361574073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45962.434361574073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45962.434361574073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45962.434361574073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45962.434361574073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45962.434361574073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45962.434361574073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45962.434361574073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45962.434361574073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45962.434361574073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45962.434361574073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45962.434361574073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45962.434361574073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45962.434361574073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45962.434361574073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45962.434361574073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45962.434361574073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45962.434361574073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45962.434361574073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45962.434361574073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45962.434361574073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45962.434361574073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45962.434361574073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45962.434361574073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45962.434361574073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45962.434361574073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45962.434361574073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45962.434361574073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45962.434361574073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45962.434361574073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45962.434361574073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45962.434361574073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45962.434361574073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45962.434361574073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45962.434361574073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45962.434361574073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45962.434361574073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45962.434361574073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45962.434361574073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45962.434361574073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45962.434361574073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45962.434361574073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45962.434361574073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45962.434361574073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45962.434361574073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45962.434361574073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45962.434361574073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45962.434361574073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45962.434361574073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45962.434361574073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45962.434361574073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45962.434361574073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45962.434361574073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45962.434361574073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45962.434361574073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45962.434361574073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45962.434361574073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45962.434361574073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45962.434361574073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45962.434361574073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45962.434361574073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45962.434361574073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45962.434361574073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45962.434361574073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45962.434361574073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45962.434361574073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45962.434361574073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45962.434361574073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45962.434361574073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45962.434361574073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45962.434361574073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45962.434361574073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45962.434361574073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45962.434361574073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45962.434361574073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45962.434361574073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45962.434361574073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45962.434361574073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45962.434361574073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45962.434361574073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45962.434361574073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45962.434361574073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45962.434361574073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45962.434361574073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45962.434361574073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45962.434361574073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45962.434361574073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45962.434361574073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45962.434361574073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45962.434361574073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45962.434361574073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45962.434361574073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45962.434361574073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45962.434361574073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45962.434361574073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45962.434361574073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45962.434361574073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45962.434361574073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45962.434361574073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45962.434361574073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45962.434361574073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45962.434361574073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45962.434361574073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45962.434361574073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45962.434361574073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45962.434361574073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45962.434361574073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45962.434361574073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45962.434361574073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45962.434361574073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45962.434361574073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45962.434361574073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45962.434361574073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45962.434361574073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45962.434361574073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45962.434361574073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45962.434361574073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45962.434361574073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45962.434361574073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45962.434361574073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45962.434361574073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45962.434361574073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45962.434361574073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45962.434361574073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45962.434361574073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45962.434361574073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45962.434361574073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45962.434361574073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45962.434361574073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45962.434361574073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45962.434361574073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45962.434361574073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45962.434361574073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45962.434361574073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45962.434361574073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45962.434361574073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45962.434361574073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45962.434361574073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45962.434361574073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45962.434361574073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45962.434361574073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45962.434361574073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45962.434361574073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45962.434361574073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45962.434361574073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45962.434361574073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45962.434361574073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45962.434361574073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45962.434361574073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45962.434361574073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45962.434361574073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45962.434361574073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45962.434361574073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45962.434361574073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45962.434361574073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45962.434361574073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45962.434361574073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45962.434361574073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45962.434361574073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45962.434361574073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45962.434361574073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45962.434361574073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45962.434361574073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45962.434361574073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45962.434361574073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45962.434361574073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45962.434361574073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45962.434361574073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45962.434361574073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45962.434361574073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45962.434361574073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45962.434361574073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45962.434361574073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45962.434361574073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45962.434361574073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45962.434361574073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45962.434361574073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45962.434361574073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45962.434361574073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30989</v>
      </c>
      <c r="E2" s="106" t="s">
        <v>39021</v>
      </c>
      <c r="F2" s="107">
        <v>45962.377071759256</v>
      </c>
      <c r="G2" s="77">
        <f ca="1">IFERROR(NOW()-F2,"-")</f>
        <v>5.7289814816613216E-2</v>
      </c>
      <c r="H2" s="107">
        <v>45962.367546296293</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29994</v>
      </c>
      <c r="E3" s="106" t="s">
        <v>39102</v>
      </c>
      <c r="F3" s="107"/>
      <c r="G3" s="77">
        <f ca="1">IFERROR(NOW()-F3,"-")</f>
        <v>45962.434361574073</v>
      </c>
      <c r="H3" s="107">
        <v>45962.328703703701</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45962.434361574073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45962.434361574073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45962.434361574073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45962.434361574073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45962.434361574073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45962.434361574073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45962.434361574073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45962.434361574073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45962.434361574073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45962.434361574073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45962.434361574073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45962.434361574073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45962.434361574073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45962.434361574073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45962.434361574073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45962.434361574073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45962.434361574073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45962.434361574073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45962.434361574073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45962.434361574073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45962.434361574073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45962.434361574073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45962.434361574073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45962.434361574073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45962.434361574073</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2025-11-01T07:25:30Z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